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codeName="ThisWorkbook"/>
  <mc:AlternateContent xmlns:mc="http://schemas.openxmlformats.org/markup-compatibility/2006">
    <mc:Choice Requires="x15">
      <x15ac:absPath xmlns:x15ac="http://schemas.microsoft.com/office/spreadsheetml/2010/11/ac" url="C:\Users\salinasj\Documents\"/>
    </mc:Choice>
  </mc:AlternateContent>
  <xr:revisionPtr revIDLastSave="0" documentId="8_{F84E2209-4B16-4128-9A32-BB51D89FDDAF}" xr6:coauthVersionLast="36" xr6:coauthVersionMax="36" xr10:uidLastSave="{00000000-0000-0000-0000-000000000000}"/>
  <bookViews>
    <workbookView xWindow="0" yWindow="0" windowWidth="18000" windowHeight="10260" tabRatio="603" xr2:uid="{00000000-000D-0000-FFFF-FFFF00000000}"/>
  </bookViews>
  <sheets>
    <sheet name="JE" sheetId="33" r:id="rId1"/>
    <sheet name="JE Overflow 1" sheetId="34" r:id="rId2"/>
    <sheet name="JE Overflow 2" sheetId="35" r:id="rId3"/>
    <sheet name="VP" sheetId="21" r:id="rId4"/>
    <sheet name="TM&amp;E-1" sheetId="26" r:id="rId5"/>
    <sheet name="TM&amp;E-2" sheetId="23" r:id="rId6"/>
    <sheet name="Travel policy" sheetId="28" r:id="rId7"/>
    <sheet name="FAQ" sheetId="29" r:id="rId8"/>
    <sheet name="F-T,E &amp; A" sheetId="3" r:id="rId9"/>
    <sheet name="SLRF" sheetId="31" r:id="rId10"/>
  </sheets>
  <definedNames>
    <definedName name="_xlnm.Print_Area" localSheetId="0">JE!$A$1:$G$46</definedName>
    <definedName name="_xlnm.Print_Area" localSheetId="1">'JE Overflow 1'!$A$1:$G$45</definedName>
    <definedName name="_xlnm.Print_Area" localSheetId="2">'JE Overflow 2'!$A$1:$G$45</definedName>
    <definedName name="_xlnm.Print_Area" localSheetId="9">SLRF!$A$1:$H$51</definedName>
    <definedName name="_xlnm.Print_Area" localSheetId="4">'TM&amp;E-1'!$A$1:$L$59</definedName>
    <definedName name="_xlnm.Print_Area" localSheetId="3">VP!$A$1:$G$46</definedName>
    <definedName name="_xlnm.Print_Titles" localSheetId="7">FAQ!$1:$1</definedName>
    <definedName name="_xlnm.Print_Titles" localSheetId="6">'Travel policy'!$3:$3</definedName>
  </definedNames>
  <calcPr calcId="191029"/>
</workbook>
</file>

<file path=xl/calcChain.xml><?xml version="1.0" encoding="utf-8"?>
<calcChain xmlns="http://schemas.openxmlformats.org/spreadsheetml/2006/main">
  <c r="F40" i="31" l="1"/>
  <c r="A3" i="35"/>
  <c r="A3" i="34"/>
  <c r="C31" i="33"/>
  <c r="E31" i="33"/>
  <c r="H35" i="31" l="1"/>
  <c r="H36" i="31"/>
  <c r="M40" i="31"/>
  <c r="L40" i="31"/>
  <c r="L41" i="31"/>
  <c r="L42" i="31" s="1"/>
  <c r="L43" i="31" s="1"/>
  <c r="L44" i="31" s="1"/>
  <c r="L45" i="31" s="1"/>
  <c r="B41" i="31"/>
  <c r="B42" i="31" s="1"/>
  <c r="K40" i="31"/>
  <c r="K41" i="31" s="1"/>
  <c r="J41" i="31"/>
  <c r="J42" i="31"/>
  <c r="J43" i="31"/>
  <c r="J44" i="31"/>
  <c r="J45" i="31"/>
  <c r="J40" i="31"/>
  <c r="F32" i="31"/>
  <c r="F33" i="31"/>
  <c r="H29" i="31"/>
  <c r="H19" i="31"/>
  <c r="H20" i="31"/>
  <c r="A7" i="23"/>
  <c r="H7" i="23"/>
  <c r="J4" i="23"/>
  <c r="L22" i="26"/>
  <c r="L12" i="23"/>
  <c r="L27" i="23" s="1"/>
  <c r="L13" i="23"/>
  <c r="L28" i="23" s="1"/>
  <c r="L43" i="23" s="1"/>
  <c r="J27" i="26" s="1"/>
  <c r="L27" i="26" s="1"/>
  <c r="L14" i="23"/>
  <c r="L29" i="23"/>
  <c r="L44" i="23" s="1"/>
  <c r="J28" i="26" s="1"/>
  <c r="L28" i="26" s="1"/>
  <c r="L15" i="23"/>
  <c r="L16" i="23"/>
  <c r="L31" i="23" s="1"/>
  <c r="L46" i="23" s="1"/>
  <c r="J30" i="26" s="1"/>
  <c r="L30" i="26" s="1"/>
  <c r="L17" i="23"/>
  <c r="L32" i="23" s="1"/>
  <c r="L47" i="23" s="1"/>
  <c r="J31" i="26" s="1"/>
  <c r="L31" i="26" s="1"/>
  <c r="L18" i="23"/>
  <c r="L33" i="23"/>
  <c r="L48" i="23" s="1"/>
  <c r="J32" i="26" s="1"/>
  <c r="L32" i="26" s="1"/>
  <c r="L19" i="23"/>
  <c r="L34" i="23" s="1"/>
  <c r="L49" i="23" s="1"/>
  <c r="J33" i="26" s="1"/>
  <c r="L33" i="26" s="1"/>
  <c r="L20" i="23"/>
  <c r="L35" i="23" s="1"/>
  <c r="L50" i="23" s="1"/>
  <c r="J34" i="26" s="1"/>
  <c r="L34" i="26" s="1"/>
  <c r="L21" i="23"/>
  <c r="L36" i="23" s="1"/>
  <c r="L51" i="23" s="1"/>
  <c r="J35" i="26" s="1"/>
  <c r="L35" i="26" s="1"/>
  <c r="B37" i="26"/>
  <c r="C37" i="26"/>
  <c r="E37" i="26"/>
  <c r="F37" i="26"/>
  <c r="H37" i="26"/>
  <c r="I37" i="26"/>
  <c r="B52" i="26"/>
  <c r="F53" i="23"/>
  <c r="C53" i="23"/>
  <c r="F38" i="23"/>
  <c r="C38" i="23"/>
  <c r="F23" i="23"/>
  <c r="C23" i="23"/>
  <c r="A47" i="23"/>
  <c r="A48" i="23"/>
  <c r="A49" i="23"/>
  <c r="A50" i="23"/>
  <c r="A35" i="23"/>
  <c r="A34" i="23"/>
  <c r="A33" i="23"/>
  <c r="A32" i="23"/>
  <c r="A46" i="23"/>
  <c r="A31" i="23"/>
  <c r="J53" i="23"/>
  <c r="I53" i="23"/>
  <c r="H53" i="23"/>
  <c r="E53" i="23"/>
  <c r="B53" i="23"/>
  <c r="J38" i="23"/>
  <c r="I38" i="23"/>
  <c r="H38" i="23"/>
  <c r="E38" i="23"/>
  <c r="B38" i="23"/>
  <c r="J23" i="23"/>
  <c r="E23" i="23"/>
  <c r="H23" i="23"/>
  <c r="I23" i="23"/>
  <c r="B23" i="23"/>
  <c r="F34" i="21"/>
  <c r="F41" i="31"/>
  <c r="L23" i="23" l="1"/>
  <c r="B43" i="31"/>
  <c r="F42" i="31"/>
  <c r="K42" i="31"/>
  <c r="M41" i="31"/>
  <c r="D41" i="31" s="1"/>
  <c r="L38" i="23"/>
  <c r="C41" i="31"/>
  <c r="L42" i="23"/>
  <c r="L30" i="23"/>
  <c r="L45" i="23" s="1"/>
  <c r="J29" i="26" s="1"/>
  <c r="L29" i="26" s="1"/>
  <c r="J26" i="26" l="1"/>
  <c r="L53" i="23"/>
  <c r="M42" i="31"/>
  <c r="D42" i="31" s="1"/>
  <c r="K43" i="31"/>
  <c r="C42" i="31"/>
  <c r="F43" i="31"/>
  <c r="B44" i="31"/>
  <c r="C43" i="31" l="1"/>
  <c r="K44" i="31"/>
  <c r="M43" i="31"/>
  <c r="D43" i="31" s="1"/>
  <c r="B45" i="31"/>
  <c r="F44" i="31"/>
  <c r="L26" i="26"/>
  <c r="L37" i="26" s="1"/>
  <c r="J37" i="26"/>
  <c r="D44" i="31" l="1"/>
  <c r="C44" i="31"/>
  <c r="K45" i="31"/>
  <c r="M44" i="31"/>
  <c r="B46" i="31"/>
  <c r="F45" i="31"/>
  <c r="B47" i="31" l="1"/>
  <c r="F46" i="31"/>
  <c r="M45" i="31"/>
  <c r="D45" i="31" s="1"/>
  <c r="K46" i="31"/>
  <c r="C45" i="31"/>
  <c r="M46" i="31" l="1"/>
  <c r="K47" i="31"/>
  <c r="C46" i="31"/>
  <c r="D46" i="31"/>
  <c r="B48" i="31"/>
  <c r="F47" i="31"/>
  <c r="D47" i="31" l="1"/>
  <c r="C47" i="31"/>
  <c r="B49" i="31"/>
  <c r="F49" i="31" s="1"/>
  <c r="F48" i="31"/>
  <c r="M47" i="31"/>
  <c r="K48" i="31"/>
  <c r="M48" i="31" l="1"/>
  <c r="K49" i="31"/>
  <c r="M49" i="31" s="1"/>
  <c r="C48" i="31"/>
  <c r="D48" i="31"/>
  <c r="D49" i="31"/>
  <c r="C49" i="31"/>
  <c r="H51" i="31"/>
  <c r="H52"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Walter Froese</author>
  </authors>
  <commentList>
    <comment ref="F40" authorId="0" shapeId="0" xr:uid="{00000000-0006-0000-0B00-000001000000}">
      <text>
        <r>
          <rPr>
            <b/>
            <sz val="8"/>
            <color indexed="81"/>
            <rFont val="Tahoma"/>
            <family val="2"/>
          </rPr>
          <t>Walter Froese:</t>
        </r>
        <r>
          <rPr>
            <sz val="8"/>
            <color indexed="81"/>
            <rFont val="Tahoma"/>
            <family val="2"/>
          </rPr>
          <t xml:space="preserve">
This field is direct entry only to add the amount needed for the rounding difference (see below)
</t>
        </r>
      </text>
    </comment>
  </commentList>
</comments>
</file>

<file path=xl/sharedStrings.xml><?xml version="1.0" encoding="utf-8"?>
<sst xmlns="http://schemas.openxmlformats.org/spreadsheetml/2006/main" count="429" uniqueCount="326">
  <si>
    <t>Whitman College</t>
  </si>
  <si>
    <t>Business Office</t>
  </si>
  <si>
    <t>DATE SUBMITTED</t>
  </si>
  <si>
    <t>BUDGET YEAR</t>
  </si>
  <si>
    <t>Debit</t>
  </si>
  <si>
    <t>Credit</t>
  </si>
  <si>
    <t>code</t>
  </si>
  <si>
    <t>amount</t>
  </si>
  <si>
    <t>name</t>
  </si>
  <si>
    <t>FURTHER JUSTIFICATION OR EXPLANATION</t>
  </si>
  <si>
    <t>INITIATED BY</t>
  </si>
  <si>
    <t xml:space="preserve">DATE  </t>
  </si>
  <si>
    <t xml:space="preserve">DEPARTMENT OR </t>
  </si>
  <si>
    <t>DIVISION APPROVAL</t>
  </si>
  <si>
    <t>Vendor Payment</t>
  </si>
  <si>
    <t xml:space="preserve">DATE SUBMITTED  </t>
  </si>
  <si>
    <t xml:space="preserve">  Address</t>
  </si>
  <si>
    <t>Invoice</t>
  </si>
  <si>
    <t>SUT</t>
  </si>
  <si>
    <t>Y=</t>
  </si>
  <si>
    <t>Yes</t>
  </si>
  <si>
    <t xml:space="preserve">  DESCRIPTION OR OPTIONAL INFORMATION</t>
  </si>
  <si>
    <t xml:space="preserve">  DEPARTMENT OR</t>
  </si>
  <si>
    <t>BUDGET OFFICER</t>
  </si>
  <si>
    <t xml:space="preserve">SIGN FOR CASH  </t>
  </si>
  <si>
    <t xml:space="preserve">  DIVISION APPROVAL</t>
  </si>
  <si>
    <t>APPROVAL</t>
  </si>
  <si>
    <t xml:space="preserve">RECEIVED  </t>
  </si>
  <si>
    <t>Required if total over $5,000</t>
  </si>
  <si>
    <t>Travel and Entertainment Expense</t>
  </si>
  <si>
    <t>NAME</t>
  </si>
  <si>
    <t>WID #</t>
  </si>
  <si>
    <t xml:space="preserve">                   PAYMENT DELIVERY INSTRUCTIONS</t>
  </si>
  <si>
    <t>DESTINATION</t>
  </si>
  <si>
    <t>TRAVEL DATES</t>
  </si>
  <si>
    <t>NEED FUNDS BY</t>
  </si>
  <si>
    <t>PURPOSE</t>
  </si>
  <si>
    <t xml:space="preserve">                   CASH </t>
  </si>
  <si>
    <t xml:space="preserve">               CHECK</t>
  </si>
  <si>
    <r>
      <t xml:space="preserve"> </t>
    </r>
    <r>
      <rPr>
        <b/>
        <sz val="11"/>
        <rFont val="Arial"/>
        <family val="2"/>
      </rPr>
      <t>TRAVEL ADVANCE</t>
    </r>
  </si>
  <si>
    <t xml:space="preserve">TOTAL  </t>
  </si>
  <si>
    <t>Date</t>
  </si>
  <si>
    <t>Amount advanced (debit project #                                            - 9124)</t>
  </si>
  <si>
    <t>Budget Officer approval</t>
  </si>
  <si>
    <t>Advance returned (credit project #                                            - 9124)</t>
  </si>
  <si>
    <t>Net advance (project #                                            - 9130)</t>
  </si>
  <si>
    <t xml:space="preserve">  TRAVEL EXPENSE DETAIL</t>
  </si>
  <si>
    <t xml:space="preserve">Receipts verified by                    </t>
  </si>
  <si>
    <t>Dates of travel</t>
  </si>
  <si>
    <t>Airfare</t>
  </si>
  <si>
    <t>Personal mileage</t>
  </si>
  <si>
    <t>Car rental</t>
  </si>
  <si>
    <t>Lodging</t>
  </si>
  <si>
    <t xml:space="preserve">Breakfast </t>
  </si>
  <si>
    <t>Lunch</t>
  </si>
  <si>
    <t>Dinner</t>
  </si>
  <si>
    <t>Phone and postage</t>
  </si>
  <si>
    <t>Parking and tolls</t>
  </si>
  <si>
    <t>Other, taxi, etc.</t>
  </si>
  <si>
    <t>Entertainment ***</t>
  </si>
  <si>
    <t xml:space="preserve">  REIMBURSEMENT DESIGNATION</t>
  </si>
  <si>
    <t>Less: net advance from above</t>
  </si>
  <si>
    <t>Amount</t>
  </si>
  <si>
    <t>Less: prepaid items, please reference</t>
  </si>
  <si>
    <t>Total</t>
  </si>
  <si>
    <t>Total to be reimbursed to traveler</t>
  </si>
  <si>
    <t xml:space="preserve">BUDGET OFFICER          </t>
  </si>
  <si>
    <t xml:space="preserve">APPROVAL          </t>
  </si>
  <si>
    <t xml:space="preserve">Required          </t>
  </si>
  <si>
    <t xml:space="preserve">                   DATE SUBMITTED</t>
  </si>
  <si>
    <t>Totals</t>
  </si>
  <si>
    <t>General Ledger Code</t>
  </si>
  <si>
    <t>Department</t>
  </si>
  <si>
    <t xml:space="preserve">DATE          </t>
  </si>
  <si>
    <t>Department name</t>
  </si>
  <si>
    <t xml:space="preserve">                           General ledger code</t>
  </si>
  <si>
    <t>General ledger code</t>
  </si>
  <si>
    <t>(14 digits)</t>
  </si>
  <si>
    <t>General ledger</t>
  </si>
  <si>
    <t>Journal Entry</t>
  </si>
  <si>
    <t>VP</t>
  </si>
  <si>
    <t xml:space="preserve">  City</t>
  </si>
  <si>
    <t xml:space="preserve">  VENDOR INFORMATION  </t>
  </si>
  <si>
    <t xml:space="preserve">  Vendor name</t>
  </si>
  <si>
    <t xml:space="preserve">  Zip code</t>
  </si>
  <si>
    <t>ST</t>
  </si>
  <si>
    <t xml:space="preserve">  PREPARER'S DEPARTMENT &amp; INITIALS</t>
  </si>
  <si>
    <t xml:space="preserve">BUDGET YEAR    </t>
  </si>
  <si>
    <t xml:space="preserve">  Blue lines run underneath entry fields</t>
  </si>
  <si>
    <t xml:space="preserve">  Special handling needed by</t>
  </si>
  <si>
    <t xml:space="preserve">  Cash payment (Y)</t>
  </si>
  <si>
    <t xml:space="preserve">  PAYMENT DELIVERY INSTRUCTIONS  </t>
  </si>
  <si>
    <t xml:space="preserve">  Move from field to field using the "Tab" key</t>
  </si>
  <si>
    <t>date</t>
  </si>
  <si>
    <t xml:space="preserve">TOTAL ATTACHED FOR PAYMENT   </t>
  </si>
  <si>
    <t xml:space="preserve">  Vendor account or customer number</t>
  </si>
  <si>
    <t xml:space="preserve">  Whitman vendor ID number</t>
  </si>
  <si>
    <t>SUBMITTING OFFICE</t>
  </si>
  <si>
    <t>Voucher</t>
  </si>
  <si>
    <t>number</t>
  </si>
  <si>
    <t xml:space="preserve">DATE        </t>
  </si>
  <si>
    <t xml:space="preserve">TR  </t>
  </si>
  <si>
    <t>Travel dates</t>
  </si>
  <si>
    <t>Breakfast</t>
  </si>
  <si>
    <t>Other</t>
  </si>
  <si>
    <t>Primary transportation</t>
  </si>
  <si>
    <t>EMPLOYEE SIGNATURE</t>
  </si>
  <si>
    <t>EMPLOYEE CERTIFICATIONS</t>
  </si>
  <si>
    <t xml:space="preserve">  EMPLOYEE INFORMATION  </t>
  </si>
  <si>
    <t xml:space="preserve">  TRAVEL EXPENSE DETAIL #2</t>
  </si>
  <si>
    <t xml:space="preserve">  TRAVEL EXPENSE DETAIL #3</t>
  </si>
  <si>
    <t xml:space="preserve">  TRAVEL EXPENSE DETAIL #4</t>
  </si>
  <si>
    <t xml:space="preserve">  Totals for # 2</t>
  </si>
  <si>
    <t xml:space="preserve">  Cumulative total</t>
  </si>
  <si>
    <t>TR</t>
  </si>
  <si>
    <r>
      <t>2&gt;</t>
    </r>
    <r>
      <rPr>
        <sz val="10"/>
        <rFont val="Arial"/>
        <family val="2"/>
      </rPr>
      <t xml:space="preserve"> the expenses detailed above were necessary to the business purposes of Whitman College and were appropriate and reasonable in nature.</t>
    </r>
  </si>
  <si>
    <t>Business Purpose</t>
  </si>
  <si>
    <t>General food supplies</t>
  </si>
  <si>
    <t>Entertainment</t>
  </si>
  <si>
    <t>By my signature below I certify that to the best of my knowledge;</t>
  </si>
  <si>
    <t>Required</t>
  </si>
  <si>
    <t>Travel, Meals and Entertainment Expense</t>
  </si>
  <si>
    <t>Special handling needed by</t>
  </si>
  <si>
    <t xml:space="preserve">TME </t>
  </si>
  <si>
    <t>Receipts verified by</t>
  </si>
  <si>
    <t>TENDER</t>
  </si>
  <si>
    <t xml:space="preserve">  DATE SUBMITTED  </t>
  </si>
  <si>
    <t xml:space="preserve">  PAYEE INFORMATION  </t>
  </si>
  <si>
    <t>Purchasing employee</t>
  </si>
  <si>
    <t>Payee name</t>
  </si>
  <si>
    <t>Payment delivery instructions</t>
  </si>
  <si>
    <t xml:space="preserve">  GENERAL LEDGER DESIGNATION</t>
  </si>
  <si>
    <t>Total to pay/reimburse payee</t>
  </si>
  <si>
    <t xml:space="preserve">  EXPENSE DETAIL</t>
  </si>
  <si>
    <t>Dates</t>
  </si>
  <si>
    <t>See attached</t>
  </si>
  <si>
    <t xml:space="preserve">  Totals</t>
  </si>
  <si>
    <t xml:space="preserve">EXPLANATION                                                       </t>
  </si>
  <si>
    <t>Use this space to document that the costs per person for entertainment and non-travel meals are reasonable.  This space may also be used for any further explanation necessary to document that costs are incurred for the business purposes of the College.</t>
  </si>
  <si>
    <r>
      <t>1&gt;</t>
    </r>
    <r>
      <rPr>
        <sz val="10"/>
        <rFont val="Arial"/>
        <family val="2"/>
      </rPr>
      <t xml:space="preserve"> the expenses detailed above have not been nor will not be reimbursed by any entity other than Whitman College.</t>
    </r>
  </si>
  <si>
    <t>Credit or prepaid</t>
  </si>
  <si>
    <t>Payee ID number</t>
  </si>
  <si>
    <t>Payee address</t>
  </si>
  <si>
    <t>Place or destination</t>
  </si>
  <si>
    <t>and the JPMC travel form?</t>
  </si>
  <si>
    <t>http://www.mapquest.com/</t>
  </si>
  <si>
    <t>For mileage click on the address below</t>
  </si>
  <si>
    <t>http://www.oanda.com/converter/classic</t>
  </si>
  <si>
    <t>For foreign currency conversion click on address below</t>
  </si>
  <si>
    <t>&lt; Print the output as mileage documentation</t>
  </si>
  <si>
    <t>Whitman College Travel, Meals and Entertainment Policy</t>
  </si>
  <si>
    <t xml:space="preserve">requirements regarding travel, meals/food and entertainment.  The </t>
  </si>
  <si>
    <t xml:space="preserve">changes are driven by heightened scrutiny from the IRS in this area.   </t>
  </si>
  <si>
    <t xml:space="preserve">The College appreciates on-going faculty and staff care and attention to </t>
  </si>
  <si>
    <t xml:space="preserve">spending.  It is hoped that these changes will strengthen controls and </t>
  </si>
  <si>
    <t xml:space="preserve">provide the necessary documentation without adding too much </t>
  </si>
  <si>
    <t xml:space="preserve">additional burden.   Appropriate documentation is necessary to ensure </t>
  </si>
  <si>
    <t xml:space="preserve">expense reimbursements are not taxable income to employees.  This </t>
  </si>
  <si>
    <t>document is meant to highlight and explain these changes.</t>
  </si>
  <si>
    <t>Travel, Meals and Entertainment Expenses</t>
  </si>
  <si>
    <t xml:space="preserve">Employees incurring costs for travel, meals and entertainment can be </t>
  </si>
  <si>
    <t xml:space="preserve">perceived to be receiving to a personal benefit from this activity.  The </t>
  </si>
  <si>
    <t xml:space="preserve">standard of care and attention must be high in order to withstand </t>
  </si>
  <si>
    <t xml:space="preserve">scrutiny and to keep reimbursements for such costs out of the </t>
  </si>
  <si>
    <t xml:space="preserve">employee's taxable income.  The following documentation standards </t>
  </si>
  <si>
    <t>need to be met:</t>
  </si>
  <si>
    <t xml:space="preserve">    Expenses should be clearly linked to the business purposes of the College.</t>
  </si>
  <si>
    <t xml:space="preserve">    The costs must be reasonable, not lavish or extravagant.</t>
  </si>
  <si>
    <t xml:space="preserve">    A breakdown of costs by general category per day is available for </t>
  </si>
  <si>
    <t xml:space="preserve">    travel and entertainment.</t>
  </si>
  <si>
    <t xml:space="preserve">    The employee must certify that they have not been reimbursed by any other</t>
  </si>
  <si>
    <t xml:space="preserve">    entity and that all costs were incurred in order to promote the business</t>
  </si>
  <si>
    <t xml:space="preserve">    purposes of Whitman College.</t>
  </si>
  <si>
    <t xml:space="preserve">    This type of spending should be approved by both the department head and</t>
  </si>
  <si>
    <t xml:space="preserve">    a budget officer.</t>
  </si>
  <si>
    <t xml:space="preserve">The following list of items fall into this sensitive area and need to be </t>
  </si>
  <si>
    <t xml:space="preserve">reported on a Travel, Meals and Entertainment form.  </t>
  </si>
  <si>
    <t>Travel Expenses</t>
  </si>
  <si>
    <t xml:space="preserve">Travel expense incurred on behalf of the College including airfare, </t>
  </si>
  <si>
    <t xml:space="preserve">registration fees, lodging and ground transportation (personal mileage, </t>
  </si>
  <si>
    <t xml:space="preserve">car rental, taxi, shuttle, etc.) are eligible for reimbursement by the </t>
  </si>
  <si>
    <t xml:space="preserve">College.  Such costs can be incurred by employees, prospective job </t>
  </si>
  <si>
    <t xml:space="preserve">candidates, speakers, students, and visiting artists.  </t>
  </si>
  <si>
    <t xml:space="preserve">Mileage reimbursement does not cover the cost of tolls and parking fees </t>
  </si>
  <si>
    <t xml:space="preserve">but does cover all other costs to operate the vehicle such as fuel and </t>
  </si>
  <si>
    <t xml:space="preserve">insurance.  It is recommended that employees use rental or College </t>
  </si>
  <si>
    <t xml:space="preserve">vehicles whenever that is the lower cost option or students are being </t>
  </si>
  <si>
    <t xml:space="preserve">Whitman College does not pay for personal expenses.  Costs that are </t>
  </si>
  <si>
    <t xml:space="preserve">considered personal include spousal and family travel, in-flight movies, </t>
  </si>
  <si>
    <t xml:space="preserve">hotel movies, flight insurance, and traffic and parking tickets.  If </t>
  </si>
  <si>
    <t xml:space="preserve">personal costs are charged to a College credit card, the employee must </t>
  </si>
  <si>
    <t>reimburse the college from personal funds for those costs upon return.</t>
  </si>
  <si>
    <t xml:space="preserve">While on trips requiring overnight travel, the traveler is entitled to have </t>
  </si>
  <si>
    <t>reasonable meal costs covered by the College.</t>
  </si>
  <si>
    <t>Meals, Food and Entertainment</t>
  </si>
  <si>
    <t xml:space="preserve">In this area it is doubly important to document the identity of the </t>
  </si>
  <si>
    <t xml:space="preserve">person(s) or group being fed or entertained and that the cost achieves a </t>
  </si>
  <si>
    <t xml:space="preserve">valid business purpose.  For example, if there are one or two diners </t>
  </si>
  <si>
    <t xml:space="preserve">simply providing their names and the purpose of the meal would </t>
  </si>
  <si>
    <t xml:space="preserve">suffice.  If it is a group of twenty students, providing information such </t>
  </si>
  <si>
    <t>as "ECON 114A – 20 students plus the instructor" would be ample.</t>
  </si>
  <si>
    <t>Business Meals</t>
  </si>
  <si>
    <t xml:space="preserve">Business meals are those taken with students, colleagues, alumni or </t>
  </si>
  <si>
    <t xml:space="preserve">donors where College business is a significant element of the </t>
  </si>
  <si>
    <t xml:space="preserve">conversation. Also, meals provided by the College for employees </t>
  </si>
  <si>
    <t>working beyond their normal working day qualify as business meals.</t>
  </si>
  <si>
    <t>Other Meals/Food Expense</t>
  </si>
  <si>
    <t xml:space="preserve">Meals or food expense for award or anniversary recognition, holiday </t>
  </si>
  <si>
    <t xml:space="preserve">parties etc., should be reasonable in amount.  Office coffee and candy, </t>
  </si>
  <si>
    <t xml:space="preserve">food and/or beverages provided at office meetings on campus are all </t>
  </si>
  <si>
    <t xml:space="preserve">examples of reimbursable meal (food) expenses.  The business purpose </t>
  </si>
  <si>
    <t xml:space="preserve">for most of these items is generally to promote morale and increase </t>
  </si>
  <si>
    <t>goodwill among students, faculty and staff of Whitman College.</t>
  </si>
  <si>
    <t xml:space="preserve">"Entertainment" includes any activity generally considered to be </t>
  </si>
  <si>
    <t xml:space="preserve">entertainment, amusement or recreation.  Entertainment expenses must </t>
  </si>
  <si>
    <t xml:space="preserve">be ordinary and necessary to carrying on the business of Whitman in </t>
  </si>
  <si>
    <t xml:space="preserve">order to be reimbursable by the College. It is very important to </t>
  </si>
  <si>
    <t xml:space="preserve">document the identity of the person(s) or group being entertained to </t>
  </si>
  <si>
    <t xml:space="preserve">clearly establish that the cost is reasonable and show a link between who </t>
  </si>
  <si>
    <t xml:space="preserve">is entertained and a valid business purpose. </t>
  </si>
  <si>
    <t>Alcoholic Beverages</t>
  </si>
  <si>
    <t xml:space="preserve">Use of alcohol for business entertainment purposes should be kept to a </t>
  </si>
  <si>
    <t>Forms</t>
  </si>
  <si>
    <t xml:space="preserve">The following forms (available through the Business Office web-site) are </t>
  </si>
  <si>
    <t>to be used to report travel, meals and entertainment expenses:</t>
  </si>
  <si>
    <t xml:space="preserve">JPMC MasterCard Documentation – this form is to be used for all </t>
  </si>
  <si>
    <t>expenses charged to the JPMC card.</t>
  </si>
  <si>
    <t xml:space="preserve">Travel, Meals and Entertainment Expense – this form is to be used </t>
  </si>
  <si>
    <t xml:space="preserve">for all expenses paid out of pocket, charged on personal credit </t>
  </si>
  <si>
    <t xml:space="preserve">cards or to pay other vendors by check.  So it can be used to </t>
  </si>
  <si>
    <t xml:space="preserve">reimburse an employee or pay an external vendor.  Besides the </t>
  </si>
  <si>
    <t xml:space="preserve">forms available via the web-site, the old travel advance form is </t>
  </si>
  <si>
    <t xml:space="preserve">also available on 3-part NCR paper (used mainly by the coaching </t>
  </si>
  <si>
    <t>staff).</t>
  </si>
  <si>
    <t>Bon Appetit Charges</t>
  </si>
  <si>
    <t xml:space="preserve">Bon Appetit charges would ordinarily be run through the same process </t>
  </si>
  <si>
    <t xml:space="preserve">detailed above.  Because the College writes a check directly to Bon </t>
  </si>
  <si>
    <t xml:space="preserve">Appetit a different process has to be set up.  The Business Office is </t>
  </si>
  <si>
    <t xml:space="preserve">working on a report that will satisfy documentation issues noted above.  </t>
  </si>
  <si>
    <t xml:space="preserve">That report will be given to respective budget officers for review and </t>
  </si>
  <si>
    <t>approval on a monthly basis.</t>
  </si>
  <si>
    <t>Travel/Meal/Entertainment FAQ</t>
  </si>
  <si>
    <t xml:space="preserve">      recorded on these forms?</t>
  </si>
  <si>
    <t xml:space="preserve">      of non-food and food items?</t>
  </si>
  <si>
    <t xml:space="preserve">      officer signature all that is necessary?</t>
  </si>
  <si>
    <t xml:space="preserve">      (ie music, sports etc.) go on the TME form?</t>
  </si>
  <si>
    <t xml:space="preserve">                the student signature, attesting that he/she received the</t>
  </si>
  <si>
    <t xml:space="preserve">                funds.</t>
  </si>
  <si>
    <t xml:space="preserve">      College breaks go on the TME form?</t>
  </si>
  <si>
    <t xml:space="preserve">               student signature, attesting that he/she received the funds.</t>
  </si>
  <si>
    <t xml:space="preserve">      the Dean of Faculty to use certain restricted funds for travel etc.</t>
  </si>
  <si>
    <t xml:space="preserve">      need to sign the new forms in the employee section?</t>
  </si>
  <si>
    <t xml:space="preserve">                expenses incurred were on behalf of Whitman College</t>
  </si>
  <si>
    <t xml:space="preserve">                and were reasonable business expenses.</t>
  </si>
  <si>
    <t xml:space="preserve">      to charge these items to the card, then they can be reconciled</t>
  </si>
  <si>
    <t xml:space="preserve">      with the statement.</t>
  </si>
  <si>
    <r>
      <t>Q.</t>
    </r>
    <r>
      <rPr>
        <sz val="14"/>
        <rFont val="Arial"/>
        <family val="2"/>
      </rPr>
      <t xml:space="preserve">  Does the Budget Officer need to sign both the JPMC statement</t>
    </r>
  </si>
  <si>
    <r>
      <t>A.</t>
    </r>
    <r>
      <rPr>
        <sz val="14"/>
        <rFont val="Arial"/>
        <family val="2"/>
      </rPr>
      <t xml:space="preserve">  Yes</t>
    </r>
  </si>
  <si>
    <r>
      <t>Q</t>
    </r>
    <r>
      <rPr>
        <sz val="14"/>
        <rFont val="Arial"/>
        <family val="2"/>
      </rPr>
      <t>.  Should registration fees go on these forms?</t>
    </r>
  </si>
  <si>
    <r>
      <t>Q.</t>
    </r>
    <r>
      <rPr>
        <sz val="14"/>
        <rFont val="Arial"/>
        <family val="2"/>
      </rPr>
      <t xml:space="preserve">  Should food purchased for lab analysis or art projects be</t>
    </r>
  </si>
  <si>
    <r>
      <t>Q</t>
    </r>
    <r>
      <rPr>
        <sz val="14"/>
        <rFont val="Arial"/>
        <family val="2"/>
      </rPr>
      <t>.  How do you report one purchase that includes a combination</t>
    </r>
  </si>
  <si>
    <r>
      <t>A.</t>
    </r>
    <r>
      <rPr>
        <sz val="14"/>
        <rFont val="Arial"/>
        <family val="2"/>
      </rPr>
      <t xml:space="preserve">  Put the total of the purchase on the form.</t>
    </r>
  </si>
  <si>
    <r>
      <t>Q</t>
    </r>
    <r>
      <rPr>
        <sz val="14"/>
        <rFont val="Arial"/>
        <family val="2"/>
      </rPr>
      <t>.  Who needs to sign in the employee section for payments to</t>
    </r>
  </si>
  <si>
    <r>
      <t>Q.</t>
    </r>
    <r>
      <rPr>
        <sz val="14"/>
        <rFont val="Arial"/>
        <family val="2"/>
      </rPr>
      <t xml:space="preserve">  Do meal allowances for students who travel for College events</t>
    </r>
  </si>
  <si>
    <r>
      <t>A.</t>
    </r>
    <r>
      <rPr>
        <sz val="14"/>
        <rFont val="Arial"/>
        <family val="2"/>
      </rPr>
      <t xml:space="preserve">  Yes.  The form also needs to be accompanied by backup with</t>
    </r>
  </si>
  <si>
    <r>
      <t>Q.</t>
    </r>
    <r>
      <rPr>
        <sz val="14"/>
        <rFont val="Arial"/>
        <family val="2"/>
      </rPr>
      <t xml:space="preserve">  Do meal allowances for RD's and their support staff during</t>
    </r>
  </si>
  <si>
    <r>
      <t>A.</t>
    </r>
    <r>
      <rPr>
        <sz val="14"/>
        <rFont val="Arial"/>
        <family val="2"/>
      </rPr>
      <t xml:space="preserve">  Yes.  Again this needs to be accompanied by backup with the</t>
    </r>
  </si>
  <si>
    <r>
      <t>Q.</t>
    </r>
    <r>
      <rPr>
        <sz val="14"/>
        <rFont val="Arial"/>
        <family val="2"/>
      </rPr>
      <t xml:space="preserve">  Do you include the card cash advance total in the trip total line?</t>
    </r>
  </si>
  <si>
    <r>
      <t>Q.</t>
    </r>
    <r>
      <rPr>
        <sz val="14"/>
        <rFont val="Arial"/>
        <family val="2"/>
      </rPr>
      <t xml:space="preserve">  Where do you record gifts to non-Whitman people?</t>
    </r>
  </si>
  <si>
    <r>
      <t>A.</t>
    </r>
    <r>
      <rPr>
        <sz val="14"/>
        <rFont val="Arial"/>
        <family val="2"/>
      </rPr>
      <t xml:space="preserve">  In the Entertainment section.</t>
    </r>
  </si>
  <si>
    <r>
      <t>Q.</t>
    </r>
    <r>
      <rPr>
        <sz val="14"/>
        <rFont val="Arial"/>
        <family val="2"/>
      </rPr>
      <t xml:space="preserve">  Do faculty that have alread petitioned and been approved by </t>
    </r>
  </si>
  <si>
    <r>
      <t>A.</t>
    </r>
    <r>
      <rPr>
        <sz val="14"/>
        <rFont val="Arial"/>
        <family val="2"/>
      </rPr>
      <t xml:space="preserve">  Yes.  Their signature on the form is their declaration that all the</t>
    </r>
  </si>
  <si>
    <r>
      <t>Q.</t>
    </r>
    <r>
      <rPr>
        <sz val="14"/>
        <rFont val="Arial"/>
        <family val="2"/>
      </rPr>
      <t xml:space="preserve">  Do you put petty cash food/entertainment purchases on </t>
    </r>
  </si>
  <si>
    <r>
      <t xml:space="preserve">      </t>
    </r>
    <r>
      <rPr>
        <sz val="14"/>
        <rFont val="Arial"/>
        <family val="2"/>
      </rPr>
      <t>the TME form?</t>
    </r>
  </si>
  <si>
    <r>
      <t>A.</t>
    </r>
    <r>
      <rPr>
        <sz val="14"/>
        <rFont val="Arial"/>
        <family val="2"/>
      </rPr>
      <t xml:space="preserve">  Yes.  We encourage those who have a JP Morgan Mastercard</t>
    </r>
  </si>
  <si>
    <r>
      <t>A.</t>
    </r>
    <r>
      <rPr>
        <sz val="14"/>
        <rFont val="Arial"/>
        <family val="2"/>
      </rPr>
      <t xml:space="preserve">  Yes.  To the extent that cash advance dollars were used for</t>
    </r>
  </si>
  <si>
    <t xml:space="preserve">                the business purposes of Whitman College.</t>
  </si>
  <si>
    <t>minimum and never charged to federal grants.</t>
  </si>
  <si>
    <t>transported.  The IRS reimbursement rate for the use of a personal vehicle</t>
  </si>
  <si>
    <t>Sustainability Revolving Loan Fund</t>
  </si>
  <si>
    <t>Budget accounts</t>
  </si>
  <si>
    <t>Name of project</t>
  </si>
  <si>
    <t>Dollar amounts</t>
  </si>
  <si>
    <t>Total estimated cost of project</t>
  </si>
  <si>
    <t>Fill in yellow fields only</t>
  </si>
  <si>
    <t xml:space="preserve">Cost of project </t>
  </si>
  <si>
    <t>Amount to be financed by the loan fund (round down to nearest $10)</t>
  </si>
  <si>
    <t>Source of amounts to repay loan</t>
  </si>
  <si>
    <t>Account number</t>
  </si>
  <si>
    <t>Department head authorization</t>
  </si>
  <si>
    <t>Budget name</t>
  </si>
  <si>
    <t>Description of costs or vendor (do not forget 8.3% Washington sales tax)</t>
  </si>
  <si>
    <t>sales tax</t>
  </si>
  <si>
    <t>Total sources to repay loan</t>
  </si>
  <si>
    <t>business office annex</t>
  </si>
  <si>
    <t>Must equal amount to be financed</t>
  </si>
  <si>
    <t>Must equal sources to repay loan</t>
  </si>
  <si>
    <t>Total number of payments</t>
  </si>
  <si>
    <t>Individual payment amount</t>
  </si>
  <si>
    <t>KR</t>
  </si>
  <si>
    <t>Oregon Environmental Systems</t>
  </si>
  <si>
    <t>Solvent recycling and hazardous waste reduction</t>
  </si>
  <si>
    <t>Description of project or attach other documents and write "see attached"</t>
  </si>
  <si>
    <t>Install 220V outlet</t>
  </si>
  <si>
    <t>Number of years till loan paid back (five years maximum)</t>
  </si>
  <si>
    <t>How many years elapse until payback commences?</t>
  </si>
  <si>
    <t>Loan payback calculation</t>
  </si>
  <si>
    <t>Schedule of loan payments</t>
  </si>
  <si>
    <t>Payments per year (annual = 1 or semi-annual = 2)</t>
  </si>
  <si>
    <t>April</t>
  </si>
  <si>
    <t>Payments to commence in the following September or April whichever is closest</t>
  </si>
  <si>
    <t>ann</t>
  </si>
  <si>
    <t>semi</t>
  </si>
  <si>
    <t>If the total loan payments don't balance add the difference to the first payment</t>
  </si>
  <si>
    <t>Total loan payments</t>
  </si>
  <si>
    <t>Difference</t>
  </si>
  <si>
    <t xml:space="preserve">Whitman College has adopted internal policies and documentation </t>
  </si>
  <si>
    <r>
      <t>A.</t>
    </r>
    <r>
      <rPr>
        <sz val="14"/>
        <rFont val="Arial"/>
        <family val="2"/>
      </rPr>
      <t xml:space="preserve">  No</t>
    </r>
  </si>
  <si>
    <t xml:space="preserve">      non-Whitman people?  Are the department head and budget </t>
  </si>
  <si>
    <t>BUSINESS OFFICE</t>
  </si>
  <si>
    <r>
      <t xml:space="preserve">APPROVAL  </t>
    </r>
    <r>
      <rPr>
        <i/>
        <sz val="8"/>
        <rFont val="Arial"/>
        <family val="2"/>
      </rPr>
      <t>required if entry over $5,000</t>
    </r>
  </si>
  <si>
    <t>CABINET OFFICER</t>
  </si>
  <si>
    <t xml:space="preserve">Use to correct entries to departmental accounts.  Do not use to make budget changes.  Please reference or attach any documents that support this entry.  Below each entry please include a general ledger description of 30 spaces or less. Please send final approved copy to: journalentries@whitman.edu. </t>
  </si>
  <si>
    <t xml:space="preserve">                                                           POSTING DATE</t>
  </si>
  <si>
    <t xml:space="preserve">JOURNAL NUMBER </t>
  </si>
  <si>
    <t>is 58.5 cents per mile, effective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</si>
</sst>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mmmm\ d\,\ yyyy"/>
    <numFmt numFmtId="165" formatCode="#\-##\-##\-#####\-####"/>
    <numFmt numFmtId="166" formatCode="m/d"/>
    <numFmt numFmtId="167" formatCode="m/d/yy;@"/>
    <numFmt numFmtId="168" formatCode="00000"/>
    <numFmt numFmtId="169" formatCode="[$-409]mmmm\ d\,\ yyyy;@"/>
    <numFmt numFmtId="170" formatCode="0_);[Red]\(0\)"/>
  </numFmts>
  <fonts count="29" x14ac:knownFonts="1">
    <font>
      <sz val="10"/>
      <name val="Arial"/>
    </font>
    <font>
      <sz val="9"/>
      <name val="Arial"/>
      <family val="2"/>
    </font>
    <font>
      <b/>
      <i/>
      <sz val="16"/>
      <name val="Arial"/>
      <family val="2"/>
    </font>
    <font>
      <i/>
      <sz val="8"/>
      <name val="Arial"/>
      <family val="2"/>
    </font>
    <font>
      <sz val="11"/>
      <name val="Arial"/>
      <family val="2"/>
    </font>
    <font>
      <b/>
      <sz val="11"/>
      <name val="Arial"/>
      <family val="2"/>
    </font>
    <font>
      <b/>
      <sz val="10"/>
      <name val="Arial"/>
      <family val="2"/>
    </font>
    <font>
      <sz val="10"/>
      <name val="Arial"/>
      <family val="2"/>
    </font>
    <font>
      <b/>
      <sz val="16"/>
      <name val="Arial"/>
      <family val="2"/>
    </font>
    <font>
      <sz val="8"/>
      <name val="Arial"/>
      <family val="2"/>
    </font>
    <font>
      <b/>
      <i/>
      <sz val="20"/>
      <name val="Arial"/>
      <family val="2"/>
    </font>
    <font>
      <b/>
      <sz val="18"/>
      <name val="Arial"/>
      <family val="2"/>
    </font>
    <font>
      <b/>
      <i/>
      <sz val="18"/>
      <name val="Arial"/>
      <family val="2"/>
    </font>
    <font>
      <b/>
      <sz val="9"/>
      <name val="Arial"/>
      <family val="2"/>
    </font>
    <font>
      <u val="double"/>
      <sz val="10"/>
      <name val="Arial"/>
      <family val="2"/>
    </font>
    <font>
      <u/>
      <sz val="10"/>
      <color indexed="12"/>
      <name val="Arial"/>
      <family val="2"/>
    </font>
    <font>
      <b/>
      <sz val="14"/>
      <name val="Arial"/>
      <family val="2"/>
    </font>
    <font>
      <b/>
      <sz val="12"/>
      <name val="Arial"/>
      <family val="2"/>
    </font>
    <font>
      <b/>
      <i/>
      <sz val="8"/>
      <name val="Arial"/>
      <family val="2"/>
    </font>
    <font>
      <u/>
      <sz val="10"/>
      <name val="Arial"/>
      <family val="2"/>
    </font>
    <font>
      <sz val="14"/>
      <name val="Arial"/>
      <family val="2"/>
    </font>
    <font>
      <b/>
      <u/>
      <sz val="14"/>
      <name val="Arial"/>
      <family val="2"/>
    </font>
    <font>
      <sz val="12"/>
      <name val="Arial"/>
      <family val="2"/>
    </font>
    <font>
      <i/>
      <sz val="11"/>
      <name val="Arial"/>
      <family val="2"/>
    </font>
    <font>
      <sz val="12"/>
      <name val="Arial"/>
      <family val="2"/>
    </font>
    <font>
      <sz val="8"/>
      <name val="Arial"/>
      <family val="2"/>
    </font>
    <font>
      <sz val="8"/>
      <color indexed="81"/>
      <name val="Tahoma"/>
      <family val="2"/>
    </font>
    <font>
      <b/>
      <sz val="8"/>
      <color indexed="81"/>
      <name val="Tahoma"/>
      <family val="2"/>
    </font>
    <font>
      <i/>
      <sz val="16"/>
      <name val="Arial"/>
      <family val="2"/>
    </font>
  </fonts>
  <fills count="5">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theme="4" tint="0.79998168889431442"/>
        <bgColor indexed="64"/>
      </patternFill>
    </fill>
  </fills>
  <borders count="5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bottom/>
      <diagonal/>
    </border>
    <border>
      <left style="dotted">
        <color indexed="64"/>
      </left>
      <right style="dotted">
        <color indexed="64"/>
      </right>
      <top/>
      <bottom/>
      <diagonal/>
    </border>
    <border>
      <left style="hair">
        <color indexed="64"/>
      </left>
      <right style="hair">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rgb="FF0000FF"/>
      </top>
      <bottom/>
      <diagonal/>
    </border>
    <border>
      <left/>
      <right/>
      <top/>
      <bottom style="medium">
        <color rgb="FF0000FF"/>
      </bottom>
      <diagonal/>
    </border>
    <border>
      <left/>
      <right style="medium">
        <color indexed="64"/>
      </right>
      <top/>
      <bottom style="medium">
        <color rgb="FF0000FF"/>
      </bottom>
      <diagonal/>
    </border>
    <border>
      <left style="medium">
        <color indexed="64"/>
      </left>
      <right/>
      <top/>
      <bottom style="medium">
        <color rgb="FF0000FF"/>
      </bottom>
      <diagonal/>
    </border>
    <border>
      <left/>
      <right/>
      <top style="medium">
        <color rgb="FF0000FF"/>
      </top>
      <bottom style="medium">
        <color indexed="64"/>
      </bottom>
      <diagonal/>
    </border>
  </borders>
  <cellStyleXfs count="3">
    <xf numFmtId="0" fontId="0" fillId="0" borderId="0"/>
    <xf numFmtId="0" fontId="15" fillId="0" borderId="0" applyNumberFormat="0" applyFill="0" applyBorder="0" applyAlignment="0" applyProtection="0">
      <alignment vertical="top"/>
      <protection locked="0"/>
    </xf>
    <xf numFmtId="0" fontId="7" fillId="0" borderId="0"/>
  </cellStyleXfs>
  <cellXfs count="427">
    <xf numFmtId="0" fontId="0" fillId="0" borderId="0" xfId="0"/>
    <xf numFmtId="0" fontId="1" fillId="0" borderId="0" xfId="0" applyFont="1"/>
    <xf numFmtId="0" fontId="1" fillId="0" borderId="0" xfId="0" applyFont="1" applyAlignment="1">
      <alignment horizontal="right"/>
    </xf>
    <xf numFmtId="0" fontId="0" fillId="0" borderId="0" xfId="0" applyBorder="1"/>
    <xf numFmtId="0" fontId="1" fillId="0" borderId="0" xfId="0" applyFont="1" applyAlignment="1">
      <alignment horizontal="center"/>
    </xf>
    <xf numFmtId="0" fontId="0" fillId="0" borderId="4" xfId="0" applyBorder="1"/>
    <xf numFmtId="0" fontId="0" fillId="0" borderId="5" xfId="0" applyBorder="1"/>
    <xf numFmtId="0" fontId="1" fillId="0" borderId="0" xfId="0" applyFont="1" applyBorder="1"/>
    <xf numFmtId="0" fontId="0" fillId="0" borderId="7" xfId="0" applyBorder="1"/>
    <xf numFmtId="0" fontId="0" fillId="0" borderId="8" xfId="0" applyBorder="1"/>
    <xf numFmtId="0" fontId="0" fillId="0" borderId="12" xfId="0" applyBorder="1"/>
    <xf numFmtId="0" fontId="1" fillId="0" borderId="0" xfId="0" applyFont="1" applyBorder="1" applyAlignment="1">
      <alignment horizontal="center"/>
    </xf>
    <xf numFmtId="0" fontId="1" fillId="0" borderId="0" xfId="0" applyFont="1" applyBorder="1" applyAlignment="1">
      <alignment horizontal="left"/>
    </xf>
    <xf numFmtId="0" fontId="0" fillId="0" borderId="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0" fontId="0" fillId="0" borderId="13" xfId="0" applyBorder="1" applyAlignment="1">
      <alignment horizontal="center"/>
    </xf>
    <xf numFmtId="0" fontId="2" fillId="0" borderId="0" xfId="0" applyFont="1"/>
    <xf numFmtId="0" fontId="2" fillId="0" borderId="0" xfId="0" applyFont="1" applyAlignment="1">
      <alignment horizontal="right"/>
    </xf>
    <xf numFmtId="0" fontId="3" fillId="0" borderId="0" xfId="0" applyFont="1" applyAlignment="1">
      <alignment horizontal="center"/>
    </xf>
    <xf numFmtId="0" fontId="0" fillId="0" borderId="26" xfId="0" applyBorder="1"/>
    <xf numFmtId="0" fontId="0" fillId="0" borderId="0" xfId="0" applyBorder="1" applyAlignment="1">
      <alignment horizontal="right"/>
    </xf>
    <xf numFmtId="0" fontId="4" fillId="0" borderId="12" xfId="0" applyFont="1" applyBorder="1"/>
    <xf numFmtId="0" fontId="5" fillId="0" borderId="12" xfId="0" applyFont="1" applyBorder="1" applyAlignment="1">
      <alignment horizontal="right"/>
    </xf>
    <xf numFmtId="0" fontId="5" fillId="0" borderId="12" xfId="0" applyFont="1" applyBorder="1"/>
    <xf numFmtId="0" fontId="0" fillId="0" borderId="12" xfId="0" applyBorder="1" applyAlignment="1">
      <alignment horizontal="right"/>
    </xf>
    <xf numFmtId="0" fontId="0" fillId="0" borderId="0" xfId="0" applyAlignment="1">
      <alignment horizontal="center"/>
    </xf>
    <xf numFmtId="0" fontId="1" fillId="0" borderId="4" xfId="0" applyFont="1" applyBorder="1" applyAlignment="1">
      <alignment horizontal="left"/>
    </xf>
    <xf numFmtId="0" fontId="8" fillId="0" borderId="0" xfId="0" applyFont="1" applyAlignment="1">
      <alignment horizontal="right"/>
    </xf>
    <xf numFmtId="0" fontId="0" fillId="0" borderId="0" xfId="0" applyAlignment="1">
      <alignment vertical="center"/>
    </xf>
    <xf numFmtId="0" fontId="1" fillId="0" borderId="0" xfId="0" applyFont="1" applyAlignment="1">
      <alignment vertical="top"/>
    </xf>
    <xf numFmtId="0" fontId="1" fillId="0" borderId="0" xfId="0" applyFont="1" applyBorder="1" applyAlignment="1">
      <alignment vertical="center"/>
    </xf>
    <xf numFmtId="0" fontId="1" fillId="0" borderId="0" xfId="0" applyFont="1" applyAlignment="1">
      <alignment vertical="center"/>
    </xf>
    <xf numFmtId="0" fontId="10" fillId="0" borderId="0" xfId="0" applyFont="1"/>
    <xf numFmtId="0" fontId="10" fillId="0" borderId="0" xfId="0" applyFont="1" applyAlignment="1">
      <alignment horizontal="right"/>
    </xf>
    <xf numFmtId="0" fontId="1" fillId="0" borderId="0" xfId="0" applyFont="1" applyAlignment="1"/>
    <xf numFmtId="0" fontId="0" fillId="0" borderId="0" xfId="0" applyBorder="1" applyAlignment="1">
      <alignment horizontal="left" vertical="center"/>
    </xf>
    <xf numFmtId="0" fontId="0" fillId="0" borderId="16" xfId="0" applyBorder="1" applyAlignment="1">
      <alignment horizontal="left" vertical="center"/>
    </xf>
    <xf numFmtId="4" fontId="0" fillId="0" borderId="0" xfId="0" applyNumberFormat="1" applyBorder="1" applyAlignment="1">
      <alignment horizontal="right"/>
    </xf>
    <xf numFmtId="0" fontId="6" fillId="0" borderId="0" xfId="0" applyFont="1" applyBorder="1" applyAlignment="1">
      <alignment horizontal="center"/>
    </xf>
    <xf numFmtId="0" fontId="5" fillId="0" borderId="0" xfId="0" applyFont="1"/>
    <xf numFmtId="0" fontId="0" fillId="0" borderId="0" xfId="0" applyProtection="1"/>
    <xf numFmtId="0" fontId="0" fillId="0" borderId="0" xfId="0" applyBorder="1" applyAlignment="1"/>
    <xf numFmtId="14" fontId="5" fillId="0" borderId="0" xfId="0" applyNumberFormat="1" applyFont="1" applyProtection="1">
      <protection locked="0"/>
    </xf>
    <xf numFmtId="165" fontId="0" fillId="0" borderId="27" xfId="0" applyNumberFormat="1" applyBorder="1" applyAlignment="1" applyProtection="1">
      <alignment horizontal="right"/>
      <protection locked="0"/>
    </xf>
    <xf numFmtId="0" fontId="6" fillId="0" borderId="2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13" xfId="0" applyFont="1" applyBorder="1" applyAlignment="1" applyProtection="1">
      <alignment horizontal="center"/>
      <protection locked="0"/>
    </xf>
    <xf numFmtId="0" fontId="2" fillId="0" borderId="0" xfId="0" applyFont="1" applyProtection="1"/>
    <xf numFmtId="164" fontId="6" fillId="0" borderId="0" xfId="0" applyNumberFormat="1" applyFont="1" applyProtection="1"/>
    <xf numFmtId="0" fontId="0" fillId="0" borderId="0" xfId="0" applyBorder="1" applyProtection="1"/>
    <xf numFmtId="0" fontId="1" fillId="0" borderId="0" xfId="0" applyFont="1" applyAlignment="1" applyProtection="1">
      <alignment horizontal="right"/>
    </xf>
    <xf numFmtId="0" fontId="5" fillId="0" borderId="0" xfId="0" applyFont="1" applyAlignment="1" applyProtection="1">
      <alignment horizontal="right"/>
    </xf>
    <xf numFmtId="0" fontId="1" fillId="0" borderId="0" xfId="0" applyFont="1" applyBorder="1" applyAlignment="1" applyProtection="1">
      <alignment horizontal="center"/>
    </xf>
    <xf numFmtId="0" fontId="1" fillId="0" borderId="0" xfId="0" applyFont="1" applyAlignment="1" applyProtection="1">
      <alignment horizontal="left"/>
    </xf>
    <xf numFmtId="0" fontId="0" fillId="0" borderId="0" xfId="0" applyBorder="1" applyAlignment="1" applyProtection="1">
      <alignment horizontal="left" vertical="center"/>
    </xf>
    <xf numFmtId="0" fontId="11" fillId="0" borderId="0" xfId="0" applyFont="1"/>
    <xf numFmtId="0" fontId="11" fillId="0" borderId="0" xfId="0" applyFont="1" applyAlignment="1">
      <alignment horizontal="right"/>
    </xf>
    <xf numFmtId="0" fontId="3" fillId="0" borderId="0" xfId="0" applyFont="1" applyAlignment="1" applyProtection="1">
      <alignment vertical="top"/>
    </xf>
    <xf numFmtId="4" fontId="5" fillId="0" borderId="0" xfId="0" applyNumberFormat="1" applyFont="1" applyBorder="1"/>
    <xf numFmtId="0" fontId="9" fillId="0" borderId="0" xfId="0" applyFont="1" applyAlignment="1">
      <alignment horizontal="right"/>
    </xf>
    <xf numFmtId="14" fontId="0" fillId="0" borderId="27" xfId="0" applyNumberFormat="1" applyBorder="1" applyAlignment="1" applyProtection="1">
      <alignment horizontal="center"/>
      <protection locked="0"/>
    </xf>
    <xf numFmtId="14" fontId="0" fillId="0" borderId="28" xfId="0" applyNumberFormat="1" applyBorder="1" applyAlignment="1" applyProtection="1">
      <alignment horizontal="center"/>
      <protection locked="0"/>
    </xf>
    <xf numFmtId="14" fontId="0" fillId="0" borderId="29" xfId="0" applyNumberFormat="1" applyBorder="1" applyAlignment="1" applyProtection="1">
      <alignment horizontal="center"/>
      <protection locked="0"/>
    </xf>
    <xf numFmtId="1" fontId="0" fillId="0" borderId="30" xfId="0" applyNumberFormat="1" applyBorder="1" applyAlignment="1" applyProtection="1">
      <alignment horizontal="center"/>
      <protection locked="0"/>
    </xf>
    <xf numFmtId="1" fontId="0" fillId="0" borderId="31" xfId="0" applyNumberFormat="1" applyBorder="1" applyAlignment="1" applyProtection="1">
      <alignment horizontal="center"/>
      <protection locked="0"/>
    </xf>
    <xf numFmtId="1" fontId="0" fillId="0" borderId="32" xfId="0" applyNumberFormat="1" applyBorder="1" applyAlignment="1" applyProtection="1">
      <alignment horizontal="center"/>
      <protection locked="0"/>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protection locked="0"/>
    </xf>
    <xf numFmtId="4" fontId="0" fillId="0" borderId="29" xfId="0" applyNumberFormat="1" applyBorder="1" applyAlignment="1" applyProtection="1">
      <alignment horizontal="right"/>
      <protection locked="0"/>
    </xf>
    <xf numFmtId="4" fontId="6" fillId="0" borderId="33" xfId="0" applyNumberFormat="1" applyFont="1" applyBorder="1"/>
    <xf numFmtId="0" fontId="1" fillId="0" borderId="0" xfId="0" applyFont="1" applyBorder="1" applyAlignment="1" applyProtection="1">
      <alignment horizontal="left" vertical="top" wrapText="1"/>
    </xf>
    <xf numFmtId="0" fontId="1" fillId="0" borderId="0" xfId="0" applyFont="1" applyBorder="1" applyAlignment="1" applyProtection="1">
      <alignment horizontal="left" vertical="center"/>
    </xf>
    <xf numFmtId="0" fontId="3" fillId="0" borderId="0" xfId="0" applyFont="1" applyAlignment="1" applyProtection="1">
      <alignment horizontal="left"/>
      <protection locked="0"/>
    </xf>
    <xf numFmtId="0" fontId="1" fillId="0" borderId="0" xfId="0" applyFont="1" applyProtection="1"/>
    <xf numFmtId="0" fontId="13" fillId="0" borderId="0" xfId="0" applyFont="1"/>
    <xf numFmtId="0" fontId="1" fillId="0" borderId="14" xfId="0" applyFont="1" applyBorder="1"/>
    <xf numFmtId="0" fontId="1" fillId="0" borderId="26" xfId="0" applyFont="1" applyBorder="1"/>
    <xf numFmtId="1" fontId="0" fillId="0" borderId="15" xfId="0" applyNumberFormat="1" applyBorder="1" applyAlignment="1" applyProtection="1">
      <alignment horizontal="left"/>
      <protection locked="0"/>
    </xf>
    <xf numFmtId="0" fontId="3" fillId="0" borderId="0" xfId="0" applyFont="1" applyProtection="1">
      <protection locked="0"/>
    </xf>
    <xf numFmtId="0" fontId="1" fillId="0" borderId="25" xfId="0" applyFont="1" applyBorder="1" applyAlignment="1">
      <alignment horizontal="left"/>
    </xf>
    <xf numFmtId="0" fontId="6" fillId="0" borderId="0" xfId="0" applyFont="1"/>
    <xf numFmtId="0" fontId="1" fillId="0" borderId="26" xfId="0" applyFont="1" applyBorder="1" applyAlignment="1" applyProtection="1">
      <alignment horizontal="left"/>
    </xf>
    <xf numFmtId="0" fontId="11" fillId="0" borderId="0" xfId="0" applyFont="1" applyProtection="1"/>
    <xf numFmtId="0" fontId="11" fillId="0" borderId="0" xfId="0" applyFont="1" applyAlignment="1" applyProtection="1">
      <alignment horizontal="right"/>
    </xf>
    <xf numFmtId="0" fontId="1" fillId="0" borderId="0" xfId="0" applyFont="1" applyAlignment="1" applyProtection="1">
      <alignment horizontal="center"/>
    </xf>
    <xf numFmtId="0" fontId="0" fillId="0" borderId="26" xfId="0" applyBorder="1" applyProtection="1"/>
    <xf numFmtId="0" fontId="1" fillId="0" borderId="0" xfId="0" applyFont="1" applyBorder="1" applyProtection="1"/>
    <xf numFmtId="0" fontId="2" fillId="0" borderId="0" xfId="0" applyFont="1" applyAlignment="1" applyProtection="1">
      <alignment horizontal="right"/>
    </xf>
    <xf numFmtId="0" fontId="8" fillId="0" borderId="0" xfId="0" applyFont="1" applyAlignment="1" applyProtection="1">
      <alignment horizontal="right"/>
    </xf>
    <xf numFmtId="0" fontId="5" fillId="0" borderId="0" xfId="0" applyFont="1" applyProtection="1"/>
    <xf numFmtId="0" fontId="1" fillId="0" borderId="14" xfId="0" applyFont="1" applyBorder="1" applyProtection="1"/>
    <xf numFmtId="0" fontId="1" fillId="0" borderId="26" xfId="0" applyFont="1" applyBorder="1" applyProtection="1"/>
    <xf numFmtId="165" fontId="0" fillId="0" borderId="0" xfId="0" applyNumberFormat="1" applyBorder="1" applyAlignment="1" applyProtection="1">
      <alignment horizontal="right"/>
    </xf>
    <xf numFmtId="14" fontId="0" fillId="0" borderId="0" xfId="0" applyNumberFormat="1" applyBorder="1" applyAlignment="1" applyProtection="1">
      <alignment horizontal="center"/>
    </xf>
    <xf numFmtId="4" fontId="0" fillId="0" borderId="0" xfId="0" applyNumberFormat="1" applyBorder="1" applyAlignment="1" applyProtection="1">
      <alignment horizontal="right"/>
    </xf>
    <xf numFmtId="0" fontId="6" fillId="0" borderId="0" xfId="0" applyFont="1" applyBorder="1" applyAlignment="1" applyProtection="1">
      <alignment horizontal="center"/>
    </xf>
    <xf numFmtId="1" fontId="0" fillId="0" borderId="14" xfId="0" applyNumberFormat="1" applyBorder="1" applyAlignment="1" applyProtection="1">
      <alignment horizontal="left"/>
    </xf>
    <xf numFmtId="0" fontId="0" fillId="0" borderId="25" xfId="0" applyBorder="1" applyProtection="1"/>
    <xf numFmtId="1" fontId="0" fillId="0" borderId="15" xfId="0" applyNumberFormat="1" applyBorder="1" applyAlignment="1" applyProtection="1">
      <alignment horizontal="left"/>
    </xf>
    <xf numFmtId="4" fontId="0" fillId="0" borderId="11" xfId="0" applyNumberFormat="1" applyBorder="1" applyAlignment="1" applyProtection="1">
      <alignment horizontal="right"/>
    </xf>
    <xf numFmtId="4" fontId="0" fillId="0" borderId="0" xfId="0" applyNumberFormat="1" applyBorder="1" applyAlignment="1" applyProtection="1">
      <alignment horizontal="left"/>
    </xf>
    <xf numFmtId="40" fontId="0" fillId="0" borderId="0" xfId="0" applyNumberFormat="1" applyBorder="1" applyAlignment="1" applyProtection="1">
      <alignment horizontal="right"/>
    </xf>
    <xf numFmtId="0" fontId="0" fillId="0" borderId="0" xfId="0" applyBorder="1" applyAlignment="1" applyProtection="1"/>
    <xf numFmtId="4" fontId="13" fillId="0" borderId="15" xfId="0" applyNumberFormat="1" applyFont="1" applyBorder="1" applyAlignment="1" applyProtection="1">
      <alignment horizontal="center"/>
    </xf>
    <xf numFmtId="4" fontId="0" fillId="0" borderId="15" xfId="0" applyNumberFormat="1" applyBorder="1" applyAlignment="1" applyProtection="1">
      <alignment horizontal="left"/>
    </xf>
    <xf numFmtId="40" fontId="0" fillId="0" borderId="16" xfId="0" applyNumberFormat="1" applyBorder="1" applyAlignment="1" applyProtection="1">
      <alignment horizontal="right"/>
    </xf>
    <xf numFmtId="4" fontId="3" fillId="0" borderId="11" xfId="0" applyNumberFormat="1" applyFont="1" applyBorder="1" applyAlignment="1" applyProtection="1">
      <alignment horizontal="left"/>
    </xf>
    <xf numFmtId="0" fontId="5" fillId="0" borderId="0" xfId="0" applyFont="1" applyAlignment="1" applyProtection="1">
      <alignment horizontal="center"/>
      <protection locked="0"/>
    </xf>
    <xf numFmtId="1" fontId="6" fillId="0" borderId="0" xfId="0" applyNumberFormat="1" applyFont="1" applyBorder="1" applyAlignment="1" applyProtection="1">
      <alignment horizontal="left"/>
    </xf>
    <xf numFmtId="0" fontId="6" fillId="0" borderId="0" xfId="0" applyFont="1" applyBorder="1" applyAlignment="1" applyProtection="1">
      <alignment horizontal="left"/>
    </xf>
    <xf numFmtId="4" fontId="0" fillId="0" borderId="0" xfId="0" applyNumberFormat="1" applyBorder="1" applyAlignment="1" applyProtection="1">
      <alignment horizontal="center" vertical="top" wrapText="1"/>
    </xf>
    <xf numFmtId="0" fontId="6" fillId="0" borderId="14" xfId="0" applyFont="1" applyBorder="1" applyAlignment="1" applyProtection="1">
      <alignment horizontal="left"/>
    </xf>
    <xf numFmtId="0" fontId="6" fillId="0" borderId="26" xfId="0" applyFont="1" applyBorder="1" applyAlignment="1" applyProtection="1">
      <alignment horizontal="left"/>
    </xf>
    <xf numFmtId="0" fontId="0" fillId="0" borderId="15" xfId="0" applyBorder="1" applyProtection="1"/>
    <xf numFmtId="0" fontId="5" fillId="0" borderId="12" xfId="0" applyFont="1" applyBorder="1" applyProtection="1"/>
    <xf numFmtId="0" fontId="0" fillId="0" borderId="9" xfId="0" applyBorder="1" applyAlignment="1" applyProtection="1">
      <alignment horizontal="center" vertical="top"/>
    </xf>
    <xf numFmtId="0" fontId="0" fillId="0" borderId="10" xfId="0" applyBorder="1" applyProtection="1"/>
    <xf numFmtId="14" fontId="0" fillId="0" borderId="12" xfId="0" applyNumberFormat="1" applyBorder="1" applyAlignment="1" applyProtection="1">
      <alignment horizontal="center" vertical="top"/>
    </xf>
    <xf numFmtId="1" fontId="0" fillId="0" borderId="0" xfId="0" applyNumberFormat="1" applyAlignment="1" applyProtection="1">
      <alignment horizontal="center"/>
    </xf>
    <xf numFmtId="14" fontId="1" fillId="0" borderId="0" xfId="0" applyNumberFormat="1" applyFont="1" applyBorder="1" applyProtection="1"/>
    <xf numFmtId="0" fontId="0" fillId="0" borderId="34" xfId="0" applyBorder="1" applyProtection="1"/>
    <xf numFmtId="40" fontId="7" fillId="0" borderId="26" xfId="0" applyNumberFormat="1" applyFont="1" applyBorder="1" applyProtection="1"/>
    <xf numFmtId="40" fontId="7" fillId="0" borderId="25" xfId="0" applyNumberFormat="1" applyFont="1" applyBorder="1" applyProtection="1"/>
    <xf numFmtId="40" fontId="7" fillId="0" borderId="35" xfId="0" applyNumberFormat="1" applyFont="1" applyBorder="1" applyAlignment="1" applyProtection="1">
      <alignment horizontal="right"/>
      <protection locked="0"/>
    </xf>
    <xf numFmtId="40" fontId="7" fillId="0" borderId="0" xfId="0" applyNumberFormat="1" applyFont="1" applyBorder="1" applyAlignment="1" applyProtection="1">
      <alignment horizontal="right"/>
      <protection locked="0"/>
    </xf>
    <xf numFmtId="40" fontId="7" fillId="0" borderId="36" xfId="0" applyNumberFormat="1" applyFont="1" applyBorder="1" applyAlignment="1" applyProtection="1">
      <alignment horizontal="right"/>
      <protection locked="0"/>
    </xf>
    <xf numFmtId="40" fontId="7" fillId="0" borderId="0" xfId="0" applyNumberFormat="1" applyFont="1" applyBorder="1" applyProtection="1"/>
    <xf numFmtId="40" fontId="7" fillId="0" borderId="16" xfId="0" applyNumberFormat="1" applyFont="1" applyBorder="1" applyProtection="1"/>
    <xf numFmtId="40" fontId="7" fillId="0" borderId="37" xfId="0" applyNumberFormat="1" applyFont="1" applyBorder="1" applyAlignment="1" applyProtection="1">
      <alignment horizontal="right"/>
    </xf>
    <xf numFmtId="40" fontId="7" fillId="0" borderId="12" xfId="0" applyNumberFormat="1" applyFont="1" applyBorder="1" applyAlignment="1" applyProtection="1">
      <alignment horizontal="right"/>
    </xf>
    <xf numFmtId="40" fontId="7" fillId="0" borderId="38" xfId="0" applyNumberFormat="1" applyFont="1" applyBorder="1" applyAlignment="1" applyProtection="1">
      <alignment horizontal="right"/>
    </xf>
    <xf numFmtId="40" fontId="7" fillId="0" borderId="12" xfId="0" applyNumberFormat="1" applyFont="1" applyBorder="1" applyAlignment="1" applyProtection="1">
      <alignment horizontal="center"/>
    </xf>
    <xf numFmtId="40" fontId="7" fillId="0" borderId="38" xfId="0" applyNumberFormat="1" applyFont="1" applyBorder="1" applyProtection="1"/>
    <xf numFmtId="40" fontId="7" fillId="0" borderId="12" xfId="0" applyNumberFormat="1" applyFont="1" applyBorder="1" applyProtection="1"/>
    <xf numFmtId="40" fontId="7" fillId="0" borderId="13" xfId="0" applyNumberFormat="1" applyFont="1" applyBorder="1" applyProtection="1"/>
    <xf numFmtId="40" fontId="7" fillId="0" borderId="0" xfId="0" applyNumberFormat="1" applyFont="1" applyBorder="1" applyAlignment="1" applyProtection="1"/>
    <xf numFmtId="166" fontId="7" fillId="0" borderId="26" xfId="0" applyNumberFormat="1" applyFont="1" applyBorder="1" applyProtection="1">
      <protection locked="0"/>
    </xf>
    <xf numFmtId="166" fontId="7" fillId="0" borderId="26" xfId="0" applyNumberFormat="1" applyFont="1" applyBorder="1" applyAlignment="1" applyProtection="1">
      <alignment horizontal="center"/>
      <protection locked="0"/>
    </xf>
    <xf numFmtId="166" fontId="7" fillId="0" borderId="39" xfId="0" applyNumberFormat="1" applyFont="1" applyBorder="1" applyAlignment="1" applyProtection="1">
      <alignment horizontal="center"/>
      <protection locked="0"/>
    </xf>
    <xf numFmtId="40" fontId="7" fillId="0" borderId="0" xfId="0" applyNumberFormat="1" applyFont="1" applyProtection="1"/>
    <xf numFmtId="40" fontId="7" fillId="0" borderId="0" xfId="0" applyNumberFormat="1" applyFont="1" applyBorder="1" applyAlignment="1" applyProtection="1">
      <alignment horizontal="right"/>
    </xf>
    <xf numFmtId="40" fontId="7" fillId="0" borderId="0" xfId="0" applyNumberFormat="1" applyFont="1" applyBorder="1" applyAlignment="1" applyProtection="1">
      <alignment horizontal="center"/>
    </xf>
    <xf numFmtId="166" fontId="7" fillId="0" borderId="40" xfId="0" applyNumberFormat="1" applyFont="1" applyBorder="1" applyAlignment="1" applyProtection="1">
      <alignment horizontal="center"/>
      <protection locked="0"/>
    </xf>
    <xf numFmtId="0" fontId="7" fillId="0" borderId="0" xfId="0" applyFont="1" applyBorder="1" applyProtection="1"/>
    <xf numFmtId="0" fontId="0" fillId="0" borderId="0" xfId="0" applyFill="1"/>
    <xf numFmtId="0" fontId="0" fillId="0" borderId="0" xfId="0" applyFill="1" applyAlignment="1">
      <alignment horizontal="right"/>
    </xf>
    <xf numFmtId="0" fontId="0" fillId="0" borderId="8" xfId="0" applyFill="1" applyBorder="1"/>
    <xf numFmtId="0" fontId="0" fillId="0" borderId="12" xfId="0" applyFill="1" applyBorder="1"/>
    <xf numFmtId="0" fontId="0" fillId="0" borderId="41" xfId="0" applyFill="1" applyBorder="1"/>
    <xf numFmtId="165" fontId="0" fillId="0" borderId="28" xfId="0" applyNumberFormat="1" applyBorder="1" applyAlignment="1" applyProtection="1">
      <alignment horizontal="right"/>
      <protection locked="0"/>
    </xf>
    <xf numFmtId="165" fontId="0" fillId="0" borderId="29" xfId="0" applyNumberFormat="1" applyBorder="1" applyAlignment="1" applyProtection="1">
      <alignment horizontal="right"/>
      <protection locked="0"/>
    </xf>
    <xf numFmtId="0" fontId="16" fillId="0" borderId="15"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4" fillId="0" borderId="1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lignment horizontal="left" vertical="center"/>
    </xf>
    <xf numFmtId="164" fontId="5" fillId="0" borderId="0" xfId="0" applyNumberFormat="1" applyFont="1" applyProtection="1">
      <protection locked="0"/>
    </xf>
    <xf numFmtId="0" fontId="4" fillId="0" borderId="0" xfId="0" applyFont="1" applyProtection="1">
      <protection locked="0"/>
    </xf>
    <xf numFmtId="1" fontId="16" fillId="0" borderId="0" xfId="0" applyNumberFormat="1" applyFont="1" applyProtection="1">
      <protection locked="0"/>
    </xf>
    <xf numFmtId="0" fontId="8" fillId="0" borderId="0" xfId="0" applyFont="1" applyAlignment="1">
      <alignment horizontal="center"/>
    </xf>
    <xf numFmtId="0" fontId="17" fillId="0" borderId="0" xfId="0" applyFont="1" applyAlignment="1" applyProtection="1">
      <alignment horizontal="right"/>
      <protection locked="0"/>
    </xf>
    <xf numFmtId="0" fontId="17" fillId="0" borderId="0" xfId="0" applyFont="1" applyProtection="1">
      <protection locked="0"/>
    </xf>
    <xf numFmtId="0" fontId="17" fillId="0" borderId="0" xfId="0" applyFont="1"/>
    <xf numFmtId="0" fontId="0" fillId="0" borderId="0" xfId="0" applyBorder="1" applyAlignment="1" applyProtection="1">
      <alignment horizontal="left" vertical="top" wrapText="1"/>
    </xf>
    <xf numFmtId="0" fontId="0" fillId="0" borderId="16" xfId="0" applyBorder="1" applyAlignment="1" applyProtection="1">
      <alignment horizontal="left" vertical="top" wrapText="1"/>
    </xf>
    <xf numFmtId="0" fontId="0" fillId="0" borderId="15" xfId="0" applyBorder="1" applyAlignment="1" applyProtection="1">
      <alignment horizontal="left" vertical="top" wrapText="1"/>
    </xf>
    <xf numFmtId="0" fontId="0" fillId="0" borderId="0" xfId="0" applyBorder="1" applyAlignment="1" applyProtection="1">
      <alignment horizontal="center"/>
    </xf>
    <xf numFmtId="40" fontId="0" fillId="0" borderId="16" xfId="0" applyNumberFormat="1" applyBorder="1" applyAlignment="1" applyProtection="1">
      <alignment horizontal="right"/>
      <protection locked="0"/>
    </xf>
    <xf numFmtId="0" fontId="0" fillId="0" borderId="16" xfId="0" applyBorder="1" applyProtection="1"/>
    <xf numFmtId="0" fontId="0" fillId="0" borderId="12" xfId="0" applyBorder="1" applyProtection="1"/>
    <xf numFmtId="0" fontId="0" fillId="0" borderId="12" xfId="0" applyBorder="1" applyAlignment="1" applyProtection="1">
      <alignment horizontal="center"/>
    </xf>
    <xf numFmtId="0" fontId="0" fillId="0" borderId="0" xfId="0" applyFill="1" applyProtection="1"/>
    <xf numFmtId="0" fontId="0" fillId="0" borderId="0" xfId="0" applyAlignment="1" applyProtection="1">
      <alignment horizontal="center" vertical="center"/>
    </xf>
    <xf numFmtId="164" fontId="6" fillId="0" borderId="0" xfId="0" applyNumberFormat="1" applyFont="1" applyAlignment="1" applyProtection="1">
      <alignment horizontal="center"/>
    </xf>
    <xf numFmtId="0" fontId="5" fillId="0" borderId="0" xfId="0" applyFont="1" applyProtection="1">
      <protection locked="0"/>
    </xf>
    <xf numFmtId="0" fontId="5" fillId="0" borderId="0" xfId="0" applyFont="1" applyAlignment="1" applyProtection="1">
      <alignment horizontal="center"/>
    </xf>
    <xf numFmtId="0" fontId="6" fillId="0" borderId="0" xfId="0" applyFont="1" applyProtection="1"/>
    <xf numFmtId="0" fontId="1" fillId="0" borderId="25" xfId="0" applyFont="1" applyBorder="1" applyAlignment="1" applyProtection="1">
      <alignment horizontal="left"/>
    </xf>
    <xf numFmtId="1" fontId="6" fillId="0" borderId="42" xfId="0" applyNumberFormat="1" applyFont="1" applyBorder="1" applyAlignment="1" applyProtection="1">
      <alignment horizontal="left"/>
    </xf>
    <xf numFmtId="0" fontId="0" fillId="0" borderId="8" xfId="0" applyBorder="1" applyProtection="1"/>
    <xf numFmtId="40" fontId="0" fillId="0" borderId="43" xfId="0" applyNumberFormat="1" applyBorder="1" applyAlignment="1" applyProtection="1">
      <alignment horizontal="right"/>
    </xf>
    <xf numFmtId="40" fontId="19" fillId="0" borderId="16" xfId="0" applyNumberFormat="1" applyFont="1" applyBorder="1" applyAlignment="1" applyProtection="1">
      <alignment horizontal="right"/>
      <protection locked="0"/>
    </xf>
    <xf numFmtId="166" fontId="1" fillId="0" borderId="40" xfId="0" applyNumberFormat="1" applyFont="1" applyBorder="1" applyAlignment="1" applyProtection="1">
      <alignment horizontal="center"/>
      <protection locked="0"/>
    </xf>
    <xf numFmtId="166" fontId="1" fillId="0" borderId="26" xfId="0" applyNumberFormat="1" applyFont="1" applyBorder="1" applyAlignment="1" applyProtection="1">
      <alignment horizontal="center"/>
      <protection locked="0"/>
    </xf>
    <xf numFmtId="166" fontId="1" fillId="0" borderId="39" xfId="0" applyNumberFormat="1" applyFont="1" applyBorder="1" applyAlignment="1" applyProtection="1">
      <alignment horizontal="center"/>
      <protection locked="0"/>
    </xf>
    <xf numFmtId="0" fontId="0" fillId="0" borderId="0" xfId="0" applyBorder="1" applyAlignment="1" applyProtection="1">
      <alignment vertical="center"/>
    </xf>
    <xf numFmtId="40" fontId="0" fillId="0" borderId="0" xfId="0" applyNumberFormat="1" applyBorder="1" applyProtection="1"/>
    <xf numFmtId="0" fontId="6" fillId="0" borderId="15" xfId="0" applyFont="1" applyBorder="1" applyAlignment="1" applyProtection="1">
      <alignment horizontal="left"/>
    </xf>
    <xf numFmtId="0" fontId="20" fillId="0" borderId="0" xfId="0" applyFont="1"/>
    <xf numFmtId="0" fontId="15" fillId="0" borderId="0" xfId="1" applyBorder="1" applyAlignment="1" applyProtection="1">
      <protection locked="0"/>
    </xf>
    <xf numFmtId="0" fontId="16" fillId="0" borderId="0" xfId="0" applyFont="1" applyAlignment="1">
      <alignment horizontal="center"/>
    </xf>
    <xf numFmtId="0" fontId="20" fillId="0" borderId="0" xfId="0" applyFont="1" applyAlignment="1">
      <alignment horizontal="justify"/>
    </xf>
    <xf numFmtId="0" fontId="21" fillId="0" borderId="0" xfId="0" applyFont="1" applyAlignment="1">
      <alignment horizontal="justify"/>
    </xf>
    <xf numFmtId="0" fontId="20" fillId="0" borderId="0" xfId="0" applyFont="1" applyBorder="1"/>
    <xf numFmtId="168" fontId="4" fillId="0" borderId="11" xfId="0" applyNumberFormat="1" applyFont="1" applyBorder="1" applyAlignment="1" applyProtection="1">
      <alignment horizontal="left" vertical="center"/>
      <protection locked="0"/>
    </xf>
    <xf numFmtId="0" fontId="3" fillId="0" borderId="0" xfId="0" applyFont="1" applyBorder="1" applyAlignment="1" applyProtection="1">
      <alignment vertical="top"/>
    </xf>
    <xf numFmtId="0" fontId="2" fillId="0" borderId="0" xfId="0" applyFont="1" applyBorder="1" applyProtection="1"/>
    <xf numFmtId="0" fontId="12" fillId="0" borderId="0" xfId="0" applyFont="1" applyBorder="1" applyAlignment="1" applyProtection="1">
      <alignment horizontal="right"/>
    </xf>
    <xf numFmtId="0" fontId="0" fillId="0" borderId="0" xfId="0" applyAlignment="1" applyProtection="1">
      <alignment horizontal="center"/>
    </xf>
    <xf numFmtId="0" fontId="3" fillId="0" borderId="0" xfId="0" applyFont="1" applyFill="1" applyBorder="1" applyAlignment="1" applyProtection="1">
      <alignment vertical="top"/>
    </xf>
    <xf numFmtId="0" fontId="2" fillId="0" borderId="0" xfId="0" applyFont="1" applyFill="1" applyBorder="1" applyProtection="1"/>
    <xf numFmtId="0" fontId="12" fillId="0" borderId="0" xfId="0" applyFont="1" applyFill="1" applyBorder="1" applyAlignment="1" applyProtection="1">
      <alignment horizontal="right"/>
    </xf>
    <xf numFmtId="0" fontId="6" fillId="0" borderId="0" xfId="0" applyFont="1" applyFill="1" applyProtection="1"/>
    <xf numFmtId="0" fontId="17" fillId="0" borderId="0" xfId="0" applyFont="1" applyProtection="1"/>
    <xf numFmtId="0" fontId="22" fillId="0" borderId="0" xfId="0" applyFont="1" applyProtection="1"/>
    <xf numFmtId="0" fontId="23" fillId="0" borderId="0" xfId="0" applyFont="1" applyProtection="1"/>
    <xf numFmtId="0" fontId="24" fillId="0" borderId="0" xfId="0" applyFont="1" applyProtection="1"/>
    <xf numFmtId="0" fontId="24" fillId="0" borderId="44" xfId="0" applyFont="1" applyBorder="1" applyProtection="1"/>
    <xf numFmtId="40" fontId="24" fillId="0" borderId="45" xfId="0" applyNumberFormat="1" applyFont="1" applyBorder="1" applyProtection="1"/>
    <xf numFmtId="0" fontId="22" fillId="0" borderId="0" xfId="0" applyFont="1" applyFill="1" applyProtection="1"/>
    <xf numFmtId="0" fontId="22" fillId="0" borderId="0" xfId="0" applyFont="1" applyFill="1" applyBorder="1" applyProtection="1"/>
    <xf numFmtId="0" fontId="17" fillId="0" borderId="0" xfId="0" applyFont="1" applyFill="1" applyBorder="1" applyProtection="1"/>
    <xf numFmtId="165" fontId="0" fillId="2" borderId="0" xfId="0" applyNumberFormat="1" applyFill="1" applyBorder="1" applyAlignment="1" applyProtection="1">
      <alignment horizontal="left"/>
      <protection locked="0"/>
    </xf>
    <xf numFmtId="38" fontId="24" fillId="0" borderId="46" xfId="0" applyNumberFormat="1" applyFont="1" applyBorder="1" applyProtection="1"/>
    <xf numFmtId="0" fontId="0" fillId="3" borderId="0" xfId="0" applyFill="1" applyProtection="1"/>
    <xf numFmtId="0" fontId="22" fillId="3" borderId="0" xfId="0" applyFont="1" applyFill="1" applyBorder="1" applyProtection="1"/>
    <xf numFmtId="0" fontId="17" fillId="3" borderId="0" xfId="0" applyFont="1" applyFill="1" applyProtection="1"/>
    <xf numFmtId="0" fontId="17" fillId="3" borderId="0" xfId="0" applyFont="1" applyFill="1" applyBorder="1" applyProtection="1"/>
    <xf numFmtId="38" fontId="24" fillId="0" borderId="0" xfId="0" applyNumberFormat="1" applyFont="1" applyProtection="1"/>
    <xf numFmtId="38" fontId="17" fillId="0" borderId="0" xfId="0" applyNumberFormat="1" applyFont="1" applyAlignment="1" applyProtection="1">
      <alignment horizontal="right"/>
    </xf>
    <xf numFmtId="38" fontId="24" fillId="0" borderId="0" xfId="0" applyNumberFormat="1" applyFont="1" applyBorder="1" applyProtection="1"/>
    <xf numFmtId="38" fontId="17" fillId="0" borderId="45" xfId="0" applyNumberFormat="1" applyFont="1" applyBorder="1" applyAlignment="1" applyProtection="1">
      <alignment horizontal="right"/>
    </xf>
    <xf numFmtId="14" fontId="0" fillId="0" borderId="0" xfId="0" applyNumberFormat="1" applyProtection="1"/>
    <xf numFmtId="38" fontId="22" fillId="0" borderId="0" xfId="0" applyNumberFormat="1" applyFont="1" applyProtection="1"/>
    <xf numFmtId="38" fontId="22" fillId="0" borderId="0" xfId="0" applyNumberFormat="1" applyFont="1" applyFill="1" applyProtection="1"/>
    <xf numFmtId="0" fontId="22" fillId="0" borderId="0" xfId="0" applyFont="1" applyFill="1" applyAlignment="1" applyProtection="1">
      <alignment horizontal="right"/>
    </xf>
    <xf numFmtId="14" fontId="24" fillId="0" borderId="0" xfId="0" applyNumberFormat="1" applyFont="1" applyProtection="1"/>
    <xf numFmtId="0" fontId="22" fillId="3" borderId="0" xfId="0" applyFont="1" applyFill="1" applyProtection="1"/>
    <xf numFmtId="0" fontId="25" fillId="0" borderId="0" xfId="0" applyFont="1" applyProtection="1"/>
    <xf numFmtId="170" fontId="25" fillId="0" borderId="0" xfId="0" applyNumberFormat="1" applyFont="1" applyProtection="1"/>
    <xf numFmtId="170" fontId="22" fillId="0" borderId="0" xfId="0" applyNumberFormat="1" applyFont="1" applyFill="1" applyAlignment="1" applyProtection="1">
      <alignment horizontal="right"/>
    </xf>
    <xf numFmtId="38" fontId="17" fillId="0" borderId="46" xfId="0" applyNumberFormat="1" applyFont="1" applyBorder="1" applyAlignment="1" applyProtection="1">
      <alignment horizontal="right"/>
    </xf>
    <xf numFmtId="0" fontId="6" fillId="0" borderId="12" xfId="0" applyFont="1" applyBorder="1" applyProtection="1"/>
    <xf numFmtId="0" fontId="0" fillId="0" borderId="12" xfId="0" applyBorder="1" applyAlignment="1" applyProtection="1">
      <alignment horizontal="right"/>
    </xf>
    <xf numFmtId="0" fontId="18" fillId="0" borderId="0" xfId="0" applyFont="1" applyProtection="1"/>
    <xf numFmtId="0" fontId="3" fillId="0" borderId="0" xfId="0" applyFont="1" applyProtection="1"/>
    <xf numFmtId="0" fontId="22" fillId="2" borderId="0" xfId="0" applyFont="1" applyFill="1" applyProtection="1">
      <protection locked="0"/>
    </xf>
    <xf numFmtId="169" fontId="22" fillId="2" borderId="0" xfId="0" applyNumberFormat="1" applyFont="1" applyFill="1" applyProtection="1">
      <protection locked="0"/>
    </xf>
    <xf numFmtId="40" fontId="22" fillId="2" borderId="0" xfId="0" applyNumberFormat="1" applyFont="1" applyFill="1" applyProtection="1">
      <protection locked="0"/>
    </xf>
    <xf numFmtId="40" fontId="17" fillId="2" borderId="46" xfId="0" applyNumberFormat="1" applyFont="1" applyFill="1" applyBorder="1" applyProtection="1">
      <protection locked="0"/>
    </xf>
    <xf numFmtId="0" fontId="22" fillId="2" borderId="5" xfId="0" applyFont="1" applyFill="1" applyBorder="1" applyProtection="1">
      <protection locked="0"/>
    </xf>
    <xf numFmtId="0" fontId="22" fillId="2" borderId="6" xfId="0" applyFont="1" applyFill="1" applyBorder="1" applyProtection="1">
      <protection locked="0"/>
    </xf>
    <xf numFmtId="38" fontId="22" fillId="2" borderId="0" xfId="0" applyNumberFormat="1" applyFont="1" applyFill="1" applyProtection="1">
      <protection locked="0"/>
    </xf>
    <xf numFmtId="38" fontId="17" fillId="0" borderId="46" xfId="0" applyNumberFormat="1" applyFont="1" applyFill="1" applyBorder="1" applyProtection="1"/>
    <xf numFmtId="0" fontId="24" fillId="2" borderId="44" xfId="0" applyFont="1" applyFill="1" applyBorder="1" applyProtection="1">
      <protection locked="0"/>
    </xf>
    <xf numFmtId="0" fontId="22" fillId="2" borderId="0" xfId="0" applyFont="1" applyFill="1" applyAlignment="1" applyProtection="1">
      <alignment horizontal="right"/>
      <protection locked="0"/>
    </xf>
    <xf numFmtId="170" fontId="22" fillId="2" borderId="0" xfId="0" applyNumberFormat="1" applyFont="1" applyFill="1" applyAlignment="1" applyProtection="1">
      <alignment horizontal="right"/>
      <protection locked="0"/>
    </xf>
    <xf numFmtId="38" fontId="22" fillId="0" borderId="0" xfId="0" applyNumberFormat="1" applyFont="1" applyProtection="1">
      <protection locked="0"/>
    </xf>
    <xf numFmtId="0" fontId="3" fillId="2" borderId="0" xfId="0" applyFont="1" applyFill="1" applyBorder="1" applyAlignment="1" applyProtection="1">
      <alignment vertical="top"/>
    </xf>
    <xf numFmtId="0" fontId="1" fillId="0" borderId="0" xfId="0" applyFont="1" applyAlignment="1" applyProtection="1">
      <alignment horizontal="center"/>
    </xf>
    <xf numFmtId="0" fontId="1" fillId="0" borderId="0" xfId="0" applyFont="1" applyBorder="1" applyAlignment="1" applyProtection="1">
      <alignment horizontal="left"/>
    </xf>
    <xf numFmtId="0" fontId="0" fillId="0" borderId="51" xfId="0" applyBorder="1" applyAlignment="1" applyProtection="1">
      <alignment horizontal="center"/>
      <protection locked="0"/>
    </xf>
    <xf numFmtId="0" fontId="0" fillId="0" borderId="52" xfId="0" applyBorder="1" applyAlignment="1" applyProtection="1">
      <alignment horizontal="center"/>
      <protection locked="0"/>
    </xf>
    <xf numFmtId="0" fontId="0" fillId="0" borderId="0" xfId="0" applyBorder="1" applyAlignment="1" applyProtection="1">
      <alignment horizontal="justify" vertical="top" wrapText="1"/>
      <protection locked="0"/>
    </xf>
    <xf numFmtId="0" fontId="0" fillId="0" borderId="47" xfId="0" applyBorder="1" applyAlignment="1" applyProtection="1">
      <alignment horizontal="center"/>
      <protection locked="0"/>
    </xf>
    <xf numFmtId="0" fontId="0" fillId="0" borderId="48" xfId="0" applyBorder="1" applyAlignment="1" applyProtection="1">
      <alignment horizontal="center"/>
      <protection locked="0"/>
    </xf>
    <xf numFmtId="0" fontId="13" fillId="0" borderId="0" xfId="0" applyFont="1" applyBorder="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49" xfId="0" applyBorder="1" applyAlignment="1" applyProtection="1">
      <alignment horizontal="center"/>
      <protection locked="0"/>
    </xf>
    <xf numFmtId="0" fontId="0" fillId="0" borderId="50" xfId="0" applyBorder="1" applyAlignment="1" applyProtection="1">
      <alignment horizontal="center"/>
      <protection locked="0"/>
    </xf>
    <xf numFmtId="0" fontId="1" fillId="0" borderId="0" xfId="0" applyFont="1" applyAlignment="1" applyProtection="1">
      <alignment horizontal="justify" vertical="top" wrapText="1"/>
      <protection locked="0"/>
    </xf>
    <xf numFmtId="0" fontId="0" fillId="0" borderId="14" xfId="0" applyBorder="1" applyAlignment="1">
      <alignment horizontal="center"/>
    </xf>
    <xf numFmtId="0" fontId="0" fillId="0" borderId="25" xfId="0" applyBorder="1" applyAlignment="1">
      <alignment horizontal="center"/>
    </xf>
    <xf numFmtId="0" fontId="4" fillId="0" borderId="0" xfId="0" applyFont="1" applyBorder="1" applyAlignment="1" applyProtection="1">
      <alignment horizontal="center" vertical="top" wrapText="1"/>
      <protection locked="0"/>
    </xf>
    <xf numFmtId="0" fontId="16" fillId="0" borderId="15" xfId="0" applyNumberFormat="1" applyFont="1" applyBorder="1" applyAlignment="1" applyProtection="1">
      <alignment horizontal="left" vertical="center"/>
      <protection locked="0"/>
    </xf>
    <xf numFmtId="0" fontId="16" fillId="0" borderId="0" xfId="0" applyNumberFormat="1" applyFont="1" applyBorder="1" applyAlignment="1" applyProtection="1">
      <alignment horizontal="left" vertical="center"/>
      <protection locked="0"/>
    </xf>
    <xf numFmtId="0" fontId="16" fillId="0" borderId="16"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6" fillId="0" borderId="0" xfId="0" applyFont="1" applyAlignment="1" applyProtection="1">
      <protection locked="0"/>
    </xf>
    <xf numFmtId="165" fontId="0" fillId="0" borderId="15" xfId="0" quotePrefix="1" applyNumberFormat="1" applyBorder="1" applyAlignment="1" applyProtection="1">
      <alignment horizontal="left"/>
      <protection locked="0"/>
    </xf>
    <xf numFmtId="165" fontId="0" fillId="0" borderId="0" xfId="0" quotePrefix="1" applyNumberFormat="1" applyBorder="1" applyAlignment="1" applyProtection="1">
      <alignment horizontal="left"/>
      <protection locked="0"/>
    </xf>
    <xf numFmtId="0" fontId="4" fillId="0" borderId="0"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67" fontId="5" fillId="0" borderId="0" xfId="0" applyNumberFormat="1" applyFont="1" applyAlignment="1" applyProtection="1">
      <alignment horizontal="center"/>
      <protection locked="0"/>
    </xf>
    <xf numFmtId="0" fontId="4" fillId="0" borderId="14" xfId="0" applyFont="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164" fontId="5" fillId="0" borderId="0" xfId="0" applyNumberFormat="1" applyFont="1" applyAlignment="1" applyProtection="1">
      <alignment horizontal="center"/>
      <protection locked="0"/>
    </xf>
    <xf numFmtId="0" fontId="4" fillId="0" borderId="26" xfId="0" applyFont="1" applyBorder="1" applyAlignment="1" applyProtection="1">
      <alignment vertical="center" wrapText="1"/>
      <protection locked="0"/>
    </xf>
    <xf numFmtId="0" fontId="4" fillId="0" borderId="25"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5" fillId="0" borderId="0" xfId="0" applyFont="1" applyAlignment="1" applyProtection="1">
      <alignment horizontal="center"/>
      <protection locked="0"/>
    </xf>
    <xf numFmtId="0" fontId="18" fillId="0" borderId="0" xfId="0" applyFont="1" applyAlignment="1" applyProtection="1">
      <alignment horizontal="center"/>
    </xf>
    <xf numFmtId="4" fontId="3" fillId="0" borderId="12" xfId="0" applyNumberFormat="1" applyFont="1" applyBorder="1" applyAlignment="1" applyProtection="1">
      <alignment horizontal="center"/>
    </xf>
    <xf numFmtId="4" fontId="3" fillId="0" borderId="13" xfId="0" applyNumberFormat="1" applyFont="1" applyBorder="1" applyAlignment="1" applyProtection="1">
      <alignment horizontal="center"/>
    </xf>
    <xf numFmtId="0" fontId="6" fillId="0" borderId="15"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15" xfId="0" applyFont="1" applyBorder="1" applyAlignment="1" applyProtection="1">
      <alignment horizontal="left" vertical="top" wrapText="1"/>
    </xf>
    <xf numFmtId="40" fontId="7" fillId="0" borderId="0" xfId="0" applyNumberFormat="1" applyFont="1" applyBorder="1" applyAlignment="1" applyProtection="1">
      <alignment horizontal="right"/>
      <protection locked="0"/>
    </xf>
    <xf numFmtId="0" fontId="0" fillId="0" borderId="15" xfId="0" applyNumberFormat="1" applyBorder="1" applyAlignment="1" applyProtection="1">
      <alignment horizontal="justify" vertical="center" wrapText="1"/>
      <protection locked="0"/>
    </xf>
    <xf numFmtId="0" fontId="0" fillId="0" borderId="0" xfId="0" applyNumberFormat="1" applyBorder="1" applyAlignment="1" applyProtection="1">
      <alignment horizontal="justify" vertical="center" wrapText="1"/>
      <protection locked="0"/>
    </xf>
    <xf numFmtId="0" fontId="0" fillId="0" borderId="16" xfId="0" applyNumberFormat="1" applyBorder="1" applyAlignment="1" applyProtection="1">
      <alignment horizontal="justify" vertical="center" wrapText="1"/>
      <protection locked="0"/>
    </xf>
    <xf numFmtId="0" fontId="0" fillId="0" borderId="11" xfId="0" applyNumberFormat="1" applyBorder="1" applyAlignment="1" applyProtection="1">
      <alignment horizontal="justify" vertical="center" wrapText="1"/>
      <protection locked="0"/>
    </xf>
    <xf numFmtId="0" fontId="0" fillId="0" borderId="12" xfId="0" applyNumberFormat="1" applyBorder="1" applyAlignment="1" applyProtection="1">
      <alignment horizontal="justify" vertical="center" wrapText="1"/>
      <protection locked="0"/>
    </xf>
    <xf numFmtId="0" fontId="0" fillId="0" borderId="13" xfId="0" applyNumberFormat="1" applyBorder="1" applyAlignment="1" applyProtection="1">
      <alignment horizontal="justify" vertical="center" wrapText="1"/>
      <protection locked="0"/>
    </xf>
    <xf numFmtId="40" fontId="14" fillId="0" borderId="16" xfId="0" applyNumberFormat="1" applyFont="1" applyBorder="1" applyAlignment="1" applyProtection="1">
      <alignment horizontal="right"/>
    </xf>
    <xf numFmtId="40" fontId="14" fillId="0" borderId="13" xfId="0" applyNumberFormat="1" applyFont="1" applyBorder="1" applyAlignment="1" applyProtection="1">
      <alignment horizontal="right"/>
    </xf>
    <xf numFmtId="4" fontId="0" fillId="0" borderId="14" xfId="0" applyNumberFormat="1" applyBorder="1" applyAlignment="1" applyProtection="1">
      <alignment horizontal="left" vertical="top" wrapText="1"/>
    </xf>
    <xf numFmtId="4" fontId="0" fillId="0" borderId="26" xfId="0" applyNumberFormat="1" applyBorder="1" applyAlignment="1" applyProtection="1">
      <alignment horizontal="left" vertical="top" wrapText="1"/>
    </xf>
    <xf numFmtId="4" fontId="0" fillId="0" borderId="25" xfId="0" applyNumberFormat="1" applyBorder="1" applyAlignment="1" applyProtection="1">
      <alignment horizontal="left" vertical="top" wrapText="1"/>
    </xf>
    <xf numFmtId="0" fontId="0" fillId="0" borderId="0" xfId="0" applyBorder="1" applyAlignment="1" applyProtection="1">
      <alignment horizontal="center"/>
    </xf>
    <xf numFmtId="0" fontId="4" fillId="0" borderId="15"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7" fillId="0" borderId="15" xfId="0" applyFont="1" applyBorder="1" applyAlignment="1" applyProtection="1">
      <alignment horizontal="left" vertical="top" wrapText="1"/>
      <protection locked="0"/>
    </xf>
    <xf numFmtId="0" fontId="0" fillId="0" borderId="0" xfId="0" applyAlignment="1" applyProtection="1">
      <alignment wrapText="1"/>
      <protection locked="0"/>
    </xf>
    <xf numFmtId="0" fontId="0" fillId="0" borderId="16" xfId="0" applyBorder="1" applyAlignment="1" applyProtection="1">
      <alignment wrapText="1"/>
      <protection locked="0"/>
    </xf>
    <xf numFmtId="0" fontId="0" fillId="0" borderId="15" xfId="0" applyBorder="1" applyAlignment="1" applyProtection="1">
      <alignment wrapText="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40" fontId="0" fillId="0" borderId="15" xfId="0" applyNumberFormat="1" applyBorder="1" applyAlignment="1" applyProtection="1">
      <alignment horizontal="left"/>
    </xf>
    <xf numFmtId="40" fontId="0" fillId="0" borderId="0" xfId="0" applyNumberFormat="1" applyBorder="1" applyAlignment="1" applyProtection="1">
      <alignment horizontal="left"/>
    </xf>
    <xf numFmtId="40" fontId="0" fillId="0" borderId="11" xfId="0" applyNumberFormat="1" applyBorder="1" applyAlignment="1" applyProtection="1">
      <alignment horizontal="left"/>
    </xf>
    <xf numFmtId="40" fontId="0" fillId="0" borderId="12" xfId="0" applyNumberFormat="1" applyBorder="1" applyAlignment="1" applyProtection="1">
      <alignment horizontal="left"/>
    </xf>
    <xf numFmtId="166" fontId="1" fillId="0" borderId="26" xfId="0" applyNumberFormat="1" applyFont="1" applyBorder="1" applyAlignment="1" applyProtection="1">
      <alignment horizontal="center"/>
      <protection locked="0"/>
    </xf>
    <xf numFmtId="0" fontId="0" fillId="0" borderId="0" xfId="0" applyBorder="1" applyAlignment="1">
      <alignment horizontal="left" vertical="top" wrapText="1"/>
    </xf>
    <xf numFmtId="0" fontId="0" fillId="0" borderId="16" xfId="0" applyBorder="1" applyAlignment="1">
      <alignment horizontal="left" vertical="top" wrapText="1"/>
    </xf>
    <xf numFmtId="0" fontId="0" fillId="0" borderId="15" xfId="0" applyBorder="1" applyAlignment="1">
      <alignment horizontal="left" vertical="top" wrapText="1"/>
    </xf>
    <xf numFmtId="40" fontId="7" fillId="0" borderId="26" xfId="0" applyNumberFormat="1" applyFont="1" applyBorder="1" applyAlignment="1" applyProtection="1"/>
    <xf numFmtId="1" fontId="16" fillId="0" borderId="0" xfId="0" applyNumberFormat="1" applyFont="1" applyAlignment="1" applyProtection="1">
      <alignment horizontal="center"/>
    </xf>
    <xf numFmtId="0" fontId="16" fillId="0" borderId="0" xfId="0" applyFont="1" applyAlignment="1"/>
    <xf numFmtId="0" fontId="6" fillId="0" borderId="0" xfId="0" applyFont="1" applyBorder="1" applyAlignment="1" applyProtection="1">
      <alignment horizontal="left"/>
    </xf>
    <xf numFmtId="40" fontId="7" fillId="0" borderId="0" xfId="0" applyNumberFormat="1" applyFont="1" applyBorder="1" applyAlignment="1" applyProtection="1">
      <alignment horizontal="center"/>
    </xf>
    <xf numFmtId="166" fontId="7" fillId="0" borderId="26" xfId="0" applyNumberFormat="1" applyFont="1" applyBorder="1" applyAlignment="1" applyProtection="1">
      <alignment horizontal="center"/>
      <protection locked="0"/>
    </xf>
    <xf numFmtId="14" fontId="0" fillId="0" borderId="16" xfId="0" applyNumberFormat="1" applyBorder="1" applyAlignment="1" applyProtection="1">
      <alignment horizontal="center" vertical="top"/>
      <protection locked="0"/>
    </xf>
    <xf numFmtId="14" fontId="0" fillId="0" borderId="13" xfId="0" applyNumberFormat="1" applyBorder="1" applyAlignment="1" applyProtection="1">
      <alignment horizontal="center" vertical="top"/>
      <protection locked="0"/>
    </xf>
    <xf numFmtId="0" fontId="16" fillId="0" borderId="15" xfId="0" applyNumberFormat="1" applyFont="1" applyBorder="1" applyAlignment="1" applyProtection="1">
      <alignment horizontal="left" vertical="top"/>
    </xf>
    <xf numFmtId="0" fontId="16" fillId="0" borderId="0" xfId="0" applyNumberFormat="1" applyFont="1" applyBorder="1" applyAlignment="1" applyProtection="1">
      <alignment horizontal="left" vertical="top"/>
    </xf>
    <xf numFmtId="0" fontId="16" fillId="0" borderId="11" xfId="0" applyNumberFormat="1" applyFont="1" applyBorder="1" applyAlignment="1" applyProtection="1">
      <alignment horizontal="left" vertical="top"/>
    </xf>
    <xf numFmtId="0" fontId="16" fillId="0" borderId="12" xfId="0" applyNumberFormat="1" applyFont="1" applyBorder="1" applyAlignment="1" applyProtection="1">
      <alignment horizontal="left" vertical="top"/>
    </xf>
    <xf numFmtId="0" fontId="4" fillId="0" borderId="0" xfId="0" applyFont="1" applyBorder="1" applyAlignment="1" applyProtection="1">
      <alignment horizontal="left" vertical="top"/>
    </xf>
    <xf numFmtId="0" fontId="4" fillId="0" borderId="12" xfId="0" applyFont="1" applyBorder="1" applyAlignment="1" applyProtection="1">
      <alignment horizontal="left" vertical="top"/>
    </xf>
    <xf numFmtId="0" fontId="16" fillId="0" borderId="0" xfId="0" applyFont="1" applyAlignment="1">
      <alignment horizontal="center"/>
    </xf>
    <xf numFmtId="0" fontId="20" fillId="0" borderId="0" xfId="0" applyFont="1" applyAlignment="1">
      <alignment horizontal="center"/>
    </xf>
    <xf numFmtId="0" fontId="20" fillId="0" borderId="0" xfId="0" applyFont="1" applyAlignment="1"/>
    <xf numFmtId="0" fontId="22" fillId="2" borderId="0" xfId="0" applyFont="1" applyFill="1" applyAlignment="1" applyProtection="1">
      <alignment horizontal="left"/>
      <protection locked="0"/>
    </xf>
    <xf numFmtId="0" fontId="23" fillId="2" borderId="0" xfId="0" applyFont="1" applyFill="1" applyAlignment="1" applyProtection="1">
      <alignment vertical="top" wrapText="1"/>
      <protection locked="0"/>
    </xf>
    <xf numFmtId="0" fontId="1" fillId="0" borderId="0" xfId="2" applyFont="1" applyProtection="1">
      <protection locked="0"/>
    </xf>
    <xf numFmtId="0" fontId="1" fillId="0" borderId="0" xfId="2" applyFont="1" applyBorder="1" applyProtection="1">
      <protection locked="0"/>
    </xf>
    <xf numFmtId="0" fontId="1" fillId="0" borderId="12" xfId="2" applyFont="1" applyBorder="1" applyProtection="1">
      <protection locked="0"/>
    </xf>
    <xf numFmtId="0" fontId="1" fillId="0" borderId="0" xfId="2" applyFont="1" applyAlignment="1" applyProtection="1">
      <alignment horizontal="left" vertical="top"/>
      <protection locked="0"/>
    </xf>
    <xf numFmtId="164" fontId="1" fillId="4" borderId="0" xfId="2" applyNumberFormat="1" applyFont="1" applyFill="1" applyAlignment="1" applyProtection="1">
      <alignment horizontal="right"/>
      <protection locked="0"/>
    </xf>
    <xf numFmtId="0" fontId="1" fillId="4" borderId="54" xfId="2" applyFont="1" applyFill="1" applyBorder="1" applyProtection="1">
      <protection locked="0"/>
    </xf>
    <xf numFmtId="0" fontId="7" fillId="4" borderId="55" xfId="2" applyFill="1" applyBorder="1" applyAlignment="1" applyProtection="1">
      <alignment horizontal="justify" vertical="top"/>
      <protection locked="0"/>
    </xf>
    <xf numFmtId="0" fontId="7" fillId="4" borderId="54" xfId="2" applyFill="1" applyBorder="1" applyAlignment="1" applyProtection="1">
      <alignment horizontal="justify" vertical="top"/>
      <protection locked="0"/>
    </xf>
    <xf numFmtId="0" fontId="7" fillId="4" borderId="56" xfId="2" applyFill="1" applyBorder="1" applyAlignment="1" applyProtection="1">
      <alignment horizontal="justify" vertical="top"/>
      <protection locked="0"/>
    </xf>
    <xf numFmtId="0" fontId="7" fillId="4" borderId="16" xfId="2" applyFill="1" applyBorder="1" applyAlignment="1" applyProtection="1">
      <alignment horizontal="justify" vertical="top"/>
      <protection locked="0"/>
    </xf>
    <xf numFmtId="0" fontId="7" fillId="4" borderId="0" xfId="2" applyFill="1" applyBorder="1" applyAlignment="1" applyProtection="1">
      <alignment horizontal="justify" vertical="top"/>
      <protection locked="0"/>
    </xf>
    <xf numFmtId="0" fontId="7" fillId="4" borderId="15" xfId="2" applyFill="1" applyBorder="1" applyAlignment="1" applyProtection="1">
      <alignment horizontal="justify" vertical="top"/>
      <protection locked="0"/>
    </xf>
    <xf numFmtId="0" fontId="7" fillId="4" borderId="25" xfId="2" applyFill="1" applyBorder="1" applyAlignment="1" applyProtection="1">
      <alignment horizontal="justify" vertical="top"/>
      <protection locked="0"/>
    </xf>
    <xf numFmtId="0" fontId="7" fillId="4" borderId="26" xfId="2" applyFill="1" applyBorder="1" applyAlignment="1" applyProtection="1">
      <alignment horizontal="justify" vertical="top"/>
      <protection locked="0"/>
    </xf>
    <xf numFmtId="0" fontId="7" fillId="4" borderId="14" xfId="2" applyFill="1" applyBorder="1" applyAlignment="1" applyProtection="1">
      <alignment horizontal="justify" vertical="top"/>
      <protection locked="0"/>
    </xf>
    <xf numFmtId="4" fontId="6" fillId="0" borderId="23" xfId="2" applyNumberFormat="1" applyFont="1" applyBorder="1" applyProtection="1"/>
    <xf numFmtId="0" fontId="7" fillId="0" borderId="21" xfId="2" applyBorder="1" applyProtection="1">
      <protection locked="0"/>
    </xf>
    <xf numFmtId="4" fontId="7" fillId="0" borderId="4" xfId="2" applyNumberFormat="1" applyBorder="1" applyProtection="1">
      <protection locked="0"/>
    </xf>
    <xf numFmtId="165" fontId="7" fillId="0" borderId="20" xfId="2" applyNumberFormat="1" applyBorder="1" applyAlignment="1" applyProtection="1">
      <alignment horizontal="left"/>
      <protection locked="0"/>
    </xf>
    <xf numFmtId="0" fontId="7" fillId="0" borderId="19" xfId="2" applyBorder="1" applyProtection="1">
      <protection locked="0"/>
    </xf>
    <xf numFmtId="4" fontId="7" fillId="0" borderId="18" xfId="2" applyNumberFormat="1" applyBorder="1" applyProtection="1">
      <protection locked="0"/>
    </xf>
    <xf numFmtId="14" fontId="7" fillId="4" borderId="0" xfId="2" applyNumberFormat="1" applyFill="1" applyBorder="1" applyProtection="1">
      <protection locked="0"/>
    </xf>
    <xf numFmtId="0" fontId="17" fillId="4" borderId="54" xfId="2" applyFont="1" applyFill="1" applyBorder="1" applyAlignment="1" applyProtection="1">
      <alignment horizontal="center"/>
      <protection locked="0"/>
    </xf>
    <xf numFmtId="0" fontId="17" fillId="4" borderId="0" xfId="2" applyFont="1" applyFill="1" applyBorder="1" applyProtection="1">
      <protection locked="0"/>
    </xf>
    <xf numFmtId="0" fontId="7" fillId="4" borderId="0" xfId="2" applyFill="1" applyBorder="1" applyProtection="1">
      <protection locked="0"/>
    </xf>
    <xf numFmtId="164" fontId="17" fillId="4" borderId="0" xfId="2" applyNumberFormat="1" applyFont="1" applyFill="1" applyBorder="1" applyAlignment="1" applyProtection="1">
      <alignment horizontal="left"/>
      <protection locked="0"/>
    </xf>
    <xf numFmtId="0" fontId="7" fillId="0" borderId="0" xfId="2" applyProtection="1"/>
    <xf numFmtId="0" fontId="1" fillId="0" borderId="0" xfId="2" applyFont="1" applyProtection="1"/>
    <xf numFmtId="0" fontId="1" fillId="0" borderId="26" xfId="2" applyFont="1" applyBorder="1" applyProtection="1"/>
    <xf numFmtId="0" fontId="1" fillId="0" borderId="0" xfId="2" applyFont="1" applyBorder="1" applyProtection="1"/>
    <xf numFmtId="0" fontId="1" fillId="0" borderId="0" xfId="2" applyFont="1" applyAlignment="1" applyProtection="1"/>
    <xf numFmtId="0" fontId="1" fillId="0" borderId="0" xfId="2" applyFont="1" applyAlignment="1" applyProtection="1">
      <alignment horizontal="left" vertical="top"/>
    </xf>
    <xf numFmtId="0" fontId="1" fillId="0" borderId="0" xfId="2" applyFont="1" applyAlignment="1" applyProtection="1">
      <alignment horizontal="right"/>
    </xf>
    <xf numFmtId="0" fontId="1" fillId="0" borderId="26" xfId="2" applyFont="1" applyBorder="1" applyAlignment="1" applyProtection="1">
      <alignment horizontal="left" vertical="top"/>
    </xf>
    <xf numFmtId="0" fontId="1" fillId="0" borderId="53" xfId="2" applyFont="1" applyBorder="1" applyProtection="1"/>
    <xf numFmtId="164" fontId="1" fillId="0" borderId="0" xfId="2" applyNumberFormat="1" applyFont="1" applyAlignment="1" applyProtection="1">
      <alignment horizontal="right"/>
    </xf>
    <xf numFmtId="0" fontId="7" fillId="0" borderId="0" xfId="2" applyBorder="1" applyProtection="1"/>
    <xf numFmtId="0" fontId="7" fillId="0" borderId="5" xfId="2" applyBorder="1" applyProtection="1"/>
    <xf numFmtId="0" fontId="7" fillId="0" borderId="24" xfId="2" applyFill="1" applyBorder="1" applyProtection="1"/>
    <xf numFmtId="165" fontId="7" fillId="0" borderId="12" xfId="2" applyNumberFormat="1" applyFill="1" applyBorder="1" applyProtection="1"/>
    <xf numFmtId="4" fontId="7" fillId="0" borderId="12" xfId="2" applyNumberFormat="1" applyBorder="1" applyProtection="1"/>
    <xf numFmtId="165" fontId="7" fillId="0" borderId="52" xfId="2" applyNumberFormat="1" applyFill="1" applyBorder="1" applyProtection="1"/>
    <xf numFmtId="165" fontId="7" fillId="0" borderId="22" xfId="2" applyNumberFormat="1" applyFill="1" applyBorder="1" applyProtection="1"/>
    <xf numFmtId="165" fontId="7" fillId="0" borderId="0" xfId="2" applyNumberFormat="1" applyBorder="1" applyAlignment="1" applyProtection="1">
      <alignment horizontal="left"/>
    </xf>
    <xf numFmtId="4" fontId="7" fillId="0" borderId="0" xfId="2" applyNumberFormat="1" applyBorder="1" applyProtection="1"/>
    <xf numFmtId="165" fontId="7" fillId="0" borderId="26" xfId="2" applyNumberFormat="1" applyBorder="1" applyAlignment="1" applyProtection="1">
      <alignment horizontal="left"/>
    </xf>
    <xf numFmtId="4" fontId="7" fillId="0" borderId="26" xfId="2" applyNumberFormat="1" applyBorder="1" applyProtection="1"/>
    <xf numFmtId="165" fontId="7" fillId="0" borderId="17" xfId="2" applyNumberFormat="1" applyBorder="1" applyAlignment="1" applyProtection="1">
      <alignment horizontal="left"/>
      <protection locked="0"/>
    </xf>
    <xf numFmtId="0" fontId="7" fillId="0" borderId="26" xfId="2" applyBorder="1" applyProtection="1"/>
    <xf numFmtId="0" fontId="1" fillId="0" borderId="0" xfId="2" applyFont="1" applyAlignment="1" applyProtection="1">
      <alignment horizontal="center"/>
    </xf>
    <xf numFmtId="0" fontId="1" fillId="0" borderId="2" xfId="2" applyFont="1" applyBorder="1" applyAlignment="1" applyProtection="1">
      <alignment horizontal="center"/>
    </xf>
    <xf numFmtId="0" fontId="1" fillId="0" borderId="16" xfId="2" applyFont="1" applyBorder="1" applyAlignment="1" applyProtection="1">
      <alignment horizontal="center"/>
    </xf>
    <xf numFmtId="0" fontId="1" fillId="0" borderId="3" xfId="2" applyFont="1" applyBorder="1" applyAlignment="1" applyProtection="1">
      <alignment horizontal="center"/>
    </xf>
    <xf numFmtId="0" fontId="1" fillId="0" borderId="1" xfId="2" applyFont="1" applyBorder="1" applyAlignment="1" applyProtection="1">
      <alignment horizontal="center"/>
    </xf>
    <xf numFmtId="0" fontId="1" fillId="0" borderId="25" xfId="2" applyFont="1" applyBorder="1" applyAlignment="1" applyProtection="1">
      <alignment horizontal="center"/>
    </xf>
    <xf numFmtId="0" fontId="7" fillId="0" borderId="57" xfId="2" applyBorder="1" applyProtection="1"/>
    <xf numFmtId="0" fontId="7" fillId="0" borderId="12" xfId="2" applyBorder="1" applyProtection="1"/>
    <xf numFmtId="0" fontId="17" fillId="0" borderId="0" xfId="2" applyFont="1" applyFill="1" applyBorder="1" applyProtection="1"/>
    <xf numFmtId="0" fontId="1" fillId="0" borderId="0" xfId="2" applyFont="1" applyAlignment="1" applyProtection="1">
      <alignment horizontal="center"/>
    </xf>
    <xf numFmtId="0" fontId="7" fillId="0" borderId="53" xfId="2" applyBorder="1" applyProtection="1"/>
    <xf numFmtId="0" fontId="7" fillId="0" borderId="0" xfId="2" applyAlignment="1" applyProtection="1">
      <alignment horizontal="left" vertical="top" wrapText="1"/>
    </xf>
    <xf numFmtId="164" fontId="17" fillId="0" borderId="0" xfId="2" applyNumberFormat="1" applyFont="1" applyFill="1" applyBorder="1" applyAlignment="1" applyProtection="1">
      <alignment horizontal="left"/>
    </xf>
    <xf numFmtId="0" fontId="2" fillId="0" borderId="0" xfId="2" applyFont="1" applyProtection="1"/>
    <xf numFmtId="0" fontId="12" fillId="0" borderId="0" xfId="2" applyFont="1" applyAlignment="1" applyProtection="1">
      <alignment horizontal="right"/>
    </xf>
    <xf numFmtId="0" fontId="3" fillId="0" borderId="0" xfId="2" applyFont="1" applyAlignment="1" applyProtection="1">
      <alignment vertical="top"/>
    </xf>
    <xf numFmtId="0" fontId="11" fillId="0" borderId="0" xfId="2" applyFont="1" applyAlignment="1" applyProtection="1">
      <alignment horizontal="right"/>
    </xf>
    <xf numFmtId="0" fontId="3" fillId="0" borderId="0" xfId="2" applyFont="1" applyBorder="1" applyProtection="1"/>
    <xf numFmtId="0" fontId="11" fillId="0" borderId="0" xfId="2" applyFont="1" applyProtection="1"/>
    <xf numFmtId="0" fontId="7" fillId="0" borderId="24" xfId="2" applyBorder="1" applyProtection="1">
      <protection locked="0"/>
    </xf>
    <xf numFmtId="165" fontId="7" fillId="0" borderId="12" xfId="2" applyNumberFormat="1" applyBorder="1" applyAlignment="1" applyProtection="1">
      <alignment horizontal="left"/>
    </xf>
    <xf numFmtId="4" fontId="7" fillId="0" borderId="23" xfId="2" applyNumberFormat="1" applyBorder="1" applyProtection="1">
      <protection locked="0"/>
    </xf>
    <xf numFmtId="165" fontId="7" fillId="0" borderId="22" xfId="2" applyNumberFormat="1" applyBorder="1" applyAlignment="1" applyProtection="1">
      <alignment horizontal="left"/>
      <protection locked="0"/>
    </xf>
    <xf numFmtId="0" fontId="28" fillId="0" borderId="0" xfId="2" applyFont="1" applyBorder="1" applyAlignment="1" applyProtection="1">
      <alignment horizontal="center" vertical="center"/>
    </xf>
  </cellXfs>
  <cellStyles count="3">
    <cellStyle name="Hyperlink" xfId="1" builtinId="8"/>
    <cellStyle name="Normal" xfId="0" builtinId="0"/>
    <cellStyle name="Normal 2" xfId="2" xr:uid="{CBF18E60-0066-4D0B-A013-7C3B5E751E19}"/>
  </cellStyles>
  <dxfs count="2">
    <dxf>
      <font>
        <b/>
        <i/>
        <condense val="0"/>
        <extend val="0"/>
        <color indexed="9"/>
      </font>
      <fill>
        <patternFill patternType="gray0625">
          <bgColor indexed="10"/>
        </patternFill>
      </fill>
    </dxf>
    <dxf>
      <font>
        <condense val="0"/>
        <extend val="0"/>
        <color indexed="9"/>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25400</xdr:colOff>
      <xdr:row>41</xdr:row>
      <xdr:rowOff>114300</xdr:rowOff>
    </xdr:from>
    <xdr:to>
      <xdr:col>0</xdr:col>
      <xdr:colOff>25400</xdr:colOff>
      <xdr:row>41</xdr:row>
      <xdr:rowOff>114300</xdr:rowOff>
    </xdr:to>
    <xdr:sp macro="" textlink="">
      <xdr:nvSpPr>
        <xdr:cNvPr id="2" name="Line 6">
          <a:extLst>
            <a:ext uri="{FF2B5EF4-FFF2-40B4-BE49-F238E27FC236}">
              <a16:creationId xmlns:a16="http://schemas.microsoft.com/office/drawing/2014/main" id="{61952BF5-3004-4D65-968F-A612042478BA}"/>
            </a:ext>
          </a:extLst>
        </xdr:cNvPr>
        <xdr:cNvSpPr>
          <a:spLocks noChangeShapeType="1"/>
        </xdr:cNvSpPr>
      </xdr:nvSpPr>
      <xdr:spPr bwMode="auto">
        <a:xfrm>
          <a:off x="25400" y="6753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43</xdr:row>
      <xdr:rowOff>114300</xdr:rowOff>
    </xdr:from>
    <xdr:to>
      <xdr:col>0</xdr:col>
      <xdr:colOff>19050</xdr:colOff>
      <xdr:row>43</xdr:row>
      <xdr:rowOff>114300</xdr:rowOff>
    </xdr:to>
    <xdr:sp macro="" textlink="">
      <xdr:nvSpPr>
        <xdr:cNvPr id="8917" name="Line 4">
          <a:extLst>
            <a:ext uri="{FF2B5EF4-FFF2-40B4-BE49-F238E27FC236}">
              <a16:creationId xmlns:a16="http://schemas.microsoft.com/office/drawing/2014/main" id="{00000000-0008-0000-0100-0000D5220000}"/>
            </a:ext>
          </a:extLst>
        </xdr:cNvPr>
        <xdr:cNvSpPr>
          <a:spLocks noChangeShapeType="1"/>
        </xdr:cNvSpPr>
      </xdr:nvSpPr>
      <xdr:spPr bwMode="auto">
        <a:xfrm>
          <a:off x="19050" y="10448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13</xdr:row>
      <xdr:rowOff>0</xdr:rowOff>
    </xdr:from>
    <xdr:to>
      <xdr:col>2</xdr:col>
      <xdr:colOff>1381125</xdr:colOff>
      <xdr:row>13</xdr:row>
      <xdr:rowOff>0</xdr:rowOff>
    </xdr:to>
    <xdr:sp macro="" textlink="">
      <xdr:nvSpPr>
        <xdr:cNvPr id="8918" name="Line 13">
          <a:extLst>
            <a:ext uri="{FF2B5EF4-FFF2-40B4-BE49-F238E27FC236}">
              <a16:creationId xmlns:a16="http://schemas.microsoft.com/office/drawing/2014/main" id="{00000000-0008-0000-0100-0000D6220000}"/>
            </a:ext>
          </a:extLst>
        </xdr:cNvPr>
        <xdr:cNvSpPr>
          <a:spLocks noChangeShapeType="1"/>
        </xdr:cNvSpPr>
      </xdr:nvSpPr>
      <xdr:spPr bwMode="auto">
        <a:xfrm>
          <a:off x="85725" y="3000375"/>
          <a:ext cx="39052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95250</xdr:colOff>
      <xdr:row>14</xdr:row>
      <xdr:rowOff>0</xdr:rowOff>
    </xdr:from>
    <xdr:to>
      <xdr:col>2</xdr:col>
      <xdr:colOff>1390650</xdr:colOff>
      <xdr:row>14</xdr:row>
      <xdr:rowOff>0</xdr:rowOff>
    </xdr:to>
    <xdr:sp macro="" textlink="">
      <xdr:nvSpPr>
        <xdr:cNvPr id="8919" name="Line 15">
          <a:extLst>
            <a:ext uri="{FF2B5EF4-FFF2-40B4-BE49-F238E27FC236}">
              <a16:creationId xmlns:a16="http://schemas.microsoft.com/office/drawing/2014/main" id="{00000000-0008-0000-0100-0000D7220000}"/>
            </a:ext>
          </a:extLst>
        </xdr:cNvPr>
        <xdr:cNvSpPr>
          <a:spLocks noChangeShapeType="1"/>
        </xdr:cNvSpPr>
      </xdr:nvSpPr>
      <xdr:spPr bwMode="auto">
        <a:xfrm>
          <a:off x="95250" y="3343275"/>
          <a:ext cx="39052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15</xdr:row>
      <xdr:rowOff>0</xdr:rowOff>
    </xdr:from>
    <xdr:to>
      <xdr:col>2</xdr:col>
      <xdr:colOff>1400175</xdr:colOff>
      <xdr:row>15</xdr:row>
      <xdr:rowOff>0</xdr:rowOff>
    </xdr:to>
    <xdr:sp macro="" textlink="">
      <xdr:nvSpPr>
        <xdr:cNvPr id="8920" name="Line 17">
          <a:extLst>
            <a:ext uri="{FF2B5EF4-FFF2-40B4-BE49-F238E27FC236}">
              <a16:creationId xmlns:a16="http://schemas.microsoft.com/office/drawing/2014/main" id="{00000000-0008-0000-0100-0000D8220000}"/>
            </a:ext>
          </a:extLst>
        </xdr:cNvPr>
        <xdr:cNvSpPr>
          <a:spLocks noChangeShapeType="1"/>
        </xdr:cNvSpPr>
      </xdr:nvSpPr>
      <xdr:spPr bwMode="auto">
        <a:xfrm>
          <a:off x="104775" y="3686175"/>
          <a:ext cx="39052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xdr:colOff>
      <xdr:row>16</xdr:row>
      <xdr:rowOff>314325</xdr:rowOff>
    </xdr:from>
    <xdr:to>
      <xdr:col>6</xdr:col>
      <xdr:colOff>352425</xdr:colOff>
      <xdr:row>16</xdr:row>
      <xdr:rowOff>314325</xdr:rowOff>
    </xdr:to>
    <xdr:sp macro="" textlink="">
      <xdr:nvSpPr>
        <xdr:cNvPr id="8921" name="Line 20">
          <a:extLst>
            <a:ext uri="{FF2B5EF4-FFF2-40B4-BE49-F238E27FC236}">
              <a16:creationId xmlns:a16="http://schemas.microsoft.com/office/drawing/2014/main" id="{00000000-0008-0000-0100-0000D9220000}"/>
            </a:ext>
          </a:extLst>
        </xdr:cNvPr>
        <xdr:cNvSpPr>
          <a:spLocks noChangeShapeType="1"/>
        </xdr:cNvSpPr>
      </xdr:nvSpPr>
      <xdr:spPr bwMode="auto">
        <a:xfrm>
          <a:off x="4476750" y="4343400"/>
          <a:ext cx="256222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45</xdr:row>
      <xdr:rowOff>0</xdr:rowOff>
    </xdr:from>
    <xdr:to>
      <xdr:col>1</xdr:col>
      <xdr:colOff>857250</xdr:colOff>
      <xdr:row>45</xdr:row>
      <xdr:rowOff>0</xdr:rowOff>
    </xdr:to>
    <xdr:sp macro="" textlink="">
      <xdr:nvSpPr>
        <xdr:cNvPr id="8922" name="Line 22">
          <a:extLst>
            <a:ext uri="{FF2B5EF4-FFF2-40B4-BE49-F238E27FC236}">
              <a16:creationId xmlns:a16="http://schemas.microsoft.com/office/drawing/2014/main" id="{00000000-0008-0000-0100-0000DA220000}"/>
            </a:ext>
          </a:extLst>
        </xdr:cNvPr>
        <xdr:cNvSpPr>
          <a:spLocks noChangeShapeType="1"/>
        </xdr:cNvSpPr>
      </xdr:nvSpPr>
      <xdr:spPr bwMode="auto">
        <a:xfrm>
          <a:off x="19050" y="10639425"/>
          <a:ext cx="1933575"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790575</xdr:colOff>
      <xdr:row>45</xdr:row>
      <xdr:rowOff>0</xdr:rowOff>
    </xdr:from>
    <xdr:to>
      <xdr:col>7</xdr:col>
      <xdr:colOff>19050</xdr:colOff>
      <xdr:row>45</xdr:row>
      <xdr:rowOff>0</xdr:rowOff>
    </xdr:to>
    <xdr:sp macro="" textlink="">
      <xdr:nvSpPr>
        <xdr:cNvPr id="8923" name="Line 23">
          <a:extLst>
            <a:ext uri="{FF2B5EF4-FFF2-40B4-BE49-F238E27FC236}">
              <a16:creationId xmlns:a16="http://schemas.microsoft.com/office/drawing/2014/main" id="{00000000-0008-0000-0100-0000DB220000}"/>
            </a:ext>
          </a:extLst>
        </xdr:cNvPr>
        <xdr:cNvSpPr>
          <a:spLocks noChangeShapeType="1"/>
        </xdr:cNvSpPr>
      </xdr:nvSpPr>
      <xdr:spPr bwMode="auto">
        <a:xfrm>
          <a:off x="5219700" y="10639425"/>
          <a:ext cx="1885950"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1257300</xdr:colOff>
      <xdr:row>45</xdr:row>
      <xdr:rowOff>0</xdr:rowOff>
    </xdr:from>
    <xdr:to>
      <xdr:col>4</xdr:col>
      <xdr:colOff>428625</xdr:colOff>
      <xdr:row>45</xdr:row>
      <xdr:rowOff>0</xdr:rowOff>
    </xdr:to>
    <xdr:sp macro="" textlink="">
      <xdr:nvSpPr>
        <xdr:cNvPr id="8924" name="Line 24">
          <a:extLst>
            <a:ext uri="{FF2B5EF4-FFF2-40B4-BE49-F238E27FC236}">
              <a16:creationId xmlns:a16="http://schemas.microsoft.com/office/drawing/2014/main" id="{00000000-0008-0000-0100-0000DC220000}"/>
            </a:ext>
          </a:extLst>
        </xdr:cNvPr>
        <xdr:cNvSpPr>
          <a:spLocks noChangeShapeType="1"/>
        </xdr:cNvSpPr>
      </xdr:nvSpPr>
      <xdr:spPr bwMode="auto">
        <a:xfrm>
          <a:off x="2352675" y="10639425"/>
          <a:ext cx="2505075"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3</xdr:row>
      <xdr:rowOff>333375</xdr:rowOff>
    </xdr:from>
    <xdr:to>
      <xdr:col>1</xdr:col>
      <xdr:colOff>1447800</xdr:colOff>
      <xdr:row>3</xdr:row>
      <xdr:rowOff>333375</xdr:rowOff>
    </xdr:to>
    <xdr:sp macro="" textlink="">
      <xdr:nvSpPr>
        <xdr:cNvPr id="8925" name="Line 39">
          <a:extLst>
            <a:ext uri="{FF2B5EF4-FFF2-40B4-BE49-F238E27FC236}">
              <a16:creationId xmlns:a16="http://schemas.microsoft.com/office/drawing/2014/main" id="{00000000-0008-0000-0100-0000DD220000}"/>
            </a:ext>
          </a:extLst>
        </xdr:cNvPr>
        <xdr:cNvSpPr>
          <a:spLocks noChangeShapeType="1"/>
        </xdr:cNvSpPr>
      </xdr:nvSpPr>
      <xdr:spPr bwMode="auto">
        <a:xfrm>
          <a:off x="1685925" y="11239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76200</xdr:colOff>
      <xdr:row>16</xdr:row>
      <xdr:rowOff>0</xdr:rowOff>
    </xdr:from>
    <xdr:to>
      <xdr:col>1</xdr:col>
      <xdr:colOff>1476375</xdr:colOff>
      <xdr:row>16</xdr:row>
      <xdr:rowOff>0</xdr:rowOff>
    </xdr:to>
    <xdr:sp macro="" textlink="">
      <xdr:nvSpPr>
        <xdr:cNvPr id="8926" name="Line 58">
          <a:extLst>
            <a:ext uri="{FF2B5EF4-FFF2-40B4-BE49-F238E27FC236}">
              <a16:creationId xmlns:a16="http://schemas.microsoft.com/office/drawing/2014/main" id="{00000000-0008-0000-0100-0000DE220000}"/>
            </a:ext>
          </a:extLst>
        </xdr:cNvPr>
        <xdr:cNvSpPr>
          <a:spLocks noChangeShapeType="1"/>
        </xdr:cNvSpPr>
      </xdr:nvSpPr>
      <xdr:spPr bwMode="auto">
        <a:xfrm>
          <a:off x="76200" y="4029075"/>
          <a:ext cx="24955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3</xdr:row>
      <xdr:rowOff>390525</xdr:rowOff>
    </xdr:from>
    <xdr:to>
      <xdr:col>6</xdr:col>
      <xdr:colOff>0</xdr:colOff>
      <xdr:row>3</xdr:row>
      <xdr:rowOff>390525</xdr:rowOff>
    </xdr:to>
    <xdr:sp macro="" textlink="">
      <xdr:nvSpPr>
        <xdr:cNvPr id="8927" name="Line 80">
          <a:extLst>
            <a:ext uri="{FF2B5EF4-FFF2-40B4-BE49-F238E27FC236}">
              <a16:creationId xmlns:a16="http://schemas.microsoft.com/office/drawing/2014/main" id="{00000000-0008-0000-0100-0000DF220000}"/>
            </a:ext>
          </a:extLst>
        </xdr:cNvPr>
        <xdr:cNvSpPr>
          <a:spLocks noChangeShapeType="1"/>
        </xdr:cNvSpPr>
      </xdr:nvSpPr>
      <xdr:spPr bwMode="auto">
        <a:xfrm>
          <a:off x="5553075" y="1181100"/>
          <a:ext cx="113347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xdr:row>
      <xdr:rowOff>390525</xdr:rowOff>
    </xdr:from>
    <xdr:to>
      <xdr:col>2</xdr:col>
      <xdr:colOff>1143000</xdr:colOff>
      <xdr:row>3</xdr:row>
      <xdr:rowOff>390525</xdr:rowOff>
    </xdr:to>
    <xdr:sp macro="" textlink="">
      <xdr:nvSpPr>
        <xdr:cNvPr id="8928" name="Line 81">
          <a:extLst>
            <a:ext uri="{FF2B5EF4-FFF2-40B4-BE49-F238E27FC236}">
              <a16:creationId xmlns:a16="http://schemas.microsoft.com/office/drawing/2014/main" id="{00000000-0008-0000-0100-0000E0220000}"/>
            </a:ext>
          </a:extLst>
        </xdr:cNvPr>
        <xdr:cNvSpPr>
          <a:spLocks noChangeShapeType="1"/>
        </xdr:cNvSpPr>
      </xdr:nvSpPr>
      <xdr:spPr bwMode="auto">
        <a:xfrm>
          <a:off x="2695575" y="1181100"/>
          <a:ext cx="105727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9</xdr:row>
      <xdr:rowOff>9525</xdr:rowOff>
    </xdr:from>
    <xdr:to>
      <xdr:col>1</xdr:col>
      <xdr:colOff>685800</xdr:colOff>
      <xdr:row>9</xdr:row>
      <xdr:rowOff>9525</xdr:rowOff>
    </xdr:to>
    <xdr:sp macro="" textlink="">
      <xdr:nvSpPr>
        <xdr:cNvPr id="8929" name="Line 83">
          <a:extLst>
            <a:ext uri="{FF2B5EF4-FFF2-40B4-BE49-F238E27FC236}">
              <a16:creationId xmlns:a16="http://schemas.microsoft.com/office/drawing/2014/main" id="{00000000-0008-0000-0100-0000E1220000}"/>
            </a:ext>
          </a:extLst>
        </xdr:cNvPr>
        <xdr:cNvSpPr>
          <a:spLocks noChangeShapeType="1"/>
        </xdr:cNvSpPr>
      </xdr:nvSpPr>
      <xdr:spPr bwMode="auto">
        <a:xfrm>
          <a:off x="114300" y="2152650"/>
          <a:ext cx="166687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552450</xdr:colOff>
      <xdr:row>9</xdr:row>
      <xdr:rowOff>0</xdr:rowOff>
    </xdr:from>
    <xdr:to>
      <xdr:col>2</xdr:col>
      <xdr:colOff>1562100</xdr:colOff>
      <xdr:row>9</xdr:row>
      <xdr:rowOff>0</xdr:rowOff>
    </xdr:to>
    <xdr:sp macro="" textlink="">
      <xdr:nvSpPr>
        <xdr:cNvPr id="8930" name="Line 85">
          <a:extLst>
            <a:ext uri="{FF2B5EF4-FFF2-40B4-BE49-F238E27FC236}">
              <a16:creationId xmlns:a16="http://schemas.microsoft.com/office/drawing/2014/main" id="{00000000-0008-0000-0100-0000E2220000}"/>
            </a:ext>
          </a:extLst>
        </xdr:cNvPr>
        <xdr:cNvSpPr>
          <a:spLocks noChangeShapeType="1"/>
        </xdr:cNvSpPr>
      </xdr:nvSpPr>
      <xdr:spPr bwMode="auto">
        <a:xfrm>
          <a:off x="3162300" y="2143125"/>
          <a:ext cx="100965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9</xdr:row>
      <xdr:rowOff>0</xdr:rowOff>
    </xdr:from>
    <xdr:to>
      <xdr:col>6</xdr:col>
      <xdr:colOff>9525</xdr:colOff>
      <xdr:row>9</xdr:row>
      <xdr:rowOff>0</xdr:rowOff>
    </xdr:to>
    <xdr:sp macro="" textlink="">
      <xdr:nvSpPr>
        <xdr:cNvPr id="8931" name="Line 86">
          <a:extLst>
            <a:ext uri="{FF2B5EF4-FFF2-40B4-BE49-F238E27FC236}">
              <a16:creationId xmlns:a16="http://schemas.microsoft.com/office/drawing/2014/main" id="{00000000-0008-0000-0100-0000E3220000}"/>
            </a:ext>
          </a:extLst>
        </xdr:cNvPr>
        <xdr:cNvSpPr>
          <a:spLocks noChangeShapeType="1"/>
        </xdr:cNvSpPr>
      </xdr:nvSpPr>
      <xdr:spPr bwMode="auto">
        <a:xfrm>
          <a:off x="5562600" y="2143125"/>
          <a:ext cx="113347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95250</xdr:colOff>
      <xdr:row>16</xdr:row>
      <xdr:rowOff>0</xdr:rowOff>
    </xdr:from>
    <xdr:to>
      <xdr:col>2</xdr:col>
      <xdr:colOff>438150</xdr:colOff>
      <xdr:row>16</xdr:row>
      <xdr:rowOff>0</xdr:rowOff>
    </xdr:to>
    <xdr:sp macro="" textlink="">
      <xdr:nvSpPr>
        <xdr:cNvPr id="8932" name="Line 88">
          <a:extLst>
            <a:ext uri="{FF2B5EF4-FFF2-40B4-BE49-F238E27FC236}">
              <a16:creationId xmlns:a16="http://schemas.microsoft.com/office/drawing/2014/main" id="{00000000-0008-0000-0100-0000E4220000}"/>
            </a:ext>
          </a:extLst>
        </xdr:cNvPr>
        <xdr:cNvSpPr>
          <a:spLocks noChangeShapeType="1"/>
        </xdr:cNvSpPr>
      </xdr:nvSpPr>
      <xdr:spPr bwMode="auto">
        <a:xfrm>
          <a:off x="2705100" y="4029075"/>
          <a:ext cx="3429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16</xdr:row>
      <xdr:rowOff>304800</xdr:rowOff>
    </xdr:from>
    <xdr:to>
      <xdr:col>2</xdr:col>
      <xdr:colOff>695325</xdr:colOff>
      <xdr:row>16</xdr:row>
      <xdr:rowOff>304800</xdr:rowOff>
    </xdr:to>
    <xdr:sp macro="" textlink="">
      <xdr:nvSpPr>
        <xdr:cNvPr id="8933" name="Line 89">
          <a:extLst>
            <a:ext uri="{FF2B5EF4-FFF2-40B4-BE49-F238E27FC236}">
              <a16:creationId xmlns:a16="http://schemas.microsoft.com/office/drawing/2014/main" id="{00000000-0008-0000-0100-0000E5220000}"/>
            </a:ext>
          </a:extLst>
        </xdr:cNvPr>
        <xdr:cNvSpPr>
          <a:spLocks noChangeShapeType="1"/>
        </xdr:cNvSpPr>
      </xdr:nvSpPr>
      <xdr:spPr bwMode="auto">
        <a:xfrm>
          <a:off x="1181100" y="4333875"/>
          <a:ext cx="2124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95250</xdr:colOff>
      <xdr:row>16</xdr:row>
      <xdr:rowOff>304800</xdr:rowOff>
    </xdr:from>
    <xdr:to>
      <xdr:col>0</xdr:col>
      <xdr:colOff>962025</xdr:colOff>
      <xdr:row>16</xdr:row>
      <xdr:rowOff>304800</xdr:rowOff>
    </xdr:to>
    <xdr:sp macro="" textlink="">
      <xdr:nvSpPr>
        <xdr:cNvPr id="8934" name="Line 90">
          <a:extLst>
            <a:ext uri="{FF2B5EF4-FFF2-40B4-BE49-F238E27FC236}">
              <a16:creationId xmlns:a16="http://schemas.microsoft.com/office/drawing/2014/main" id="{00000000-0008-0000-0100-0000E6220000}"/>
            </a:ext>
          </a:extLst>
        </xdr:cNvPr>
        <xdr:cNvSpPr>
          <a:spLocks noChangeShapeType="1"/>
        </xdr:cNvSpPr>
      </xdr:nvSpPr>
      <xdr:spPr bwMode="auto">
        <a:xfrm>
          <a:off x="95250" y="4333875"/>
          <a:ext cx="8667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38</xdr:row>
      <xdr:rowOff>180975</xdr:rowOff>
    </xdr:from>
    <xdr:to>
      <xdr:col>6</xdr:col>
      <xdr:colOff>333375</xdr:colOff>
      <xdr:row>38</xdr:row>
      <xdr:rowOff>180975</xdr:rowOff>
    </xdr:to>
    <xdr:sp macro="" textlink="">
      <xdr:nvSpPr>
        <xdr:cNvPr id="8935" name="Line 93">
          <a:extLst>
            <a:ext uri="{FF2B5EF4-FFF2-40B4-BE49-F238E27FC236}">
              <a16:creationId xmlns:a16="http://schemas.microsoft.com/office/drawing/2014/main" id="{00000000-0008-0000-0100-0000E7220000}"/>
            </a:ext>
          </a:extLst>
        </xdr:cNvPr>
        <xdr:cNvSpPr>
          <a:spLocks noChangeShapeType="1"/>
        </xdr:cNvSpPr>
      </xdr:nvSpPr>
      <xdr:spPr bwMode="auto">
        <a:xfrm>
          <a:off x="76200" y="9744075"/>
          <a:ext cx="6943725"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23</xdr:row>
      <xdr:rowOff>0</xdr:rowOff>
    </xdr:from>
    <xdr:to>
      <xdr:col>6</xdr:col>
      <xdr:colOff>381000</xdr:colOff>
      <xdr:row>23</xdr:row>
      <xdr:rowOff>0</xdr:rowOff>
    </xdr:to>
    <xdr:sp macro="" textlink="">
      <xdr:nvSpPr>
        <xdr:cNvPr id="8936" name="Line 95">
          <a:extLst>
            <a:ext uri="{FF2B5EF4-FFF2-40B4-BE49-F238E27FC236}">
              <a16:creationId xmlns:a16="http://schemas.microsoft.com/office/drawing/2014/main" id="{00000000-0008-0000-0100-0000E8220000}"/>
            </a:ext>
          </a:extLst>
        </xdr:cNvPr>
        <xdr:cNvSpPr>
          <a:spLocks noChangeShapeType="1"/>
        </xdr:cNvSpPr>
      </xdr:nvSpPr>
      <xdr:spPr bwMode="auto">
        <a:xfrm>
          <a:off x="28575" y="5324475"/>
          <a:ext cx="7038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23</xdr:row>
      <xdr:rowOff>0</xdr:rowOff>
    </xdr:from>
    <xdr:to>
      <xdr:col>6</xdr:col>
      <xdr:colOff>381000</xdr:colOff>
      <xdr:row>23</xdr:row>
      <xdr:rowOff>0</xdr:rowOff>
    </xdr:to>
    <xdr:sp macro="" textlink="">
      <xdr:nvSpPr>
        <xdr:cNvPr id="8937" name="Line 96">
          <a:extLst>
            <a:ext uri="{FF2B5EF4-FFF2-40B4-BE49-F238E27FC236}">
              <a16:creationId xmlns:a16="http://schemas.microsoft.com/office/drawing/2014/main" id="{00000000-0008-0000-0100-0000E9220000}"/>
            </a:ext>
          </a:extLst>
        </xdr:cNvPr>
        <xdr:cNvSpPr>
          <a:spLocks noChangeShapeType="1"/>
        </xdr:cNvSpPr>
      </xdr:nvSpPr>
      <xdr:spPr bwMode="auto">
        <a:xfrm>
          <a:off x="28575" y="5324475"/>
          <a:ext cx="7038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26</xdr:row>
      <xdr:rowOff>0</xdr:rowOff>
    </xdr:from>
    <xdr:to>
      <xdr:col>6</xdr:col>
      <xdr:colOff>381000</xdr:colOff>
      <xdr:row>26</xdr:row>
      <xdr:rowOff>0</xdr:rowOff>
    </xdr:to>
    <xdr:sp macro="" textlink="">
      <xdr:nvSpPr>
        <xdr:cNvPr id="8938" name="Line 97">
          <a:extLst>
            <a:ext uri="{FF2B5EF4-FFF2-40B4-BE49-F238E27FC236}">
              <a16:creationId xmlns:a16="http://schemas.microsoft.com/office/drawing/2014/main" id="{00000000-0008-0000-0100-0000EA220000}"/>
            </a:ext>
          </a:extLst>
        </xdr:cNvPr>
        <xdr:cNvSpPr>
          <a:spLocks noChangeShapeType="1"/>
        </xdr:cNvSpPr>
      </xdr:nvSpPr>
      <xdr:spPr bwMode="auto">
        <a:xfrm>
          <a:off x="28575" y="6238875"/>
          <a:ext cx="7038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24</xdr:row>
      <xdr:rowOff>0</xdr:rowOff>
    </xdr:from>
    <xdr:to>
      <xdr:col>6</xdr:col>
      <xdr:colOff>381000</xdr:colOff>
      <xdr:row>24</xdr:row>
      <xdr:rowOff>0</xdr:rowOff>
    </xdr:to>
    <xdr:sp macro="" textlink="">
      <xdr:nvSpPr>
        <xdr:cNvPr id="8939" name="Line 98">
          <a:extLst>
            <a:ext uri="{FF2B5EF4-FFF2-40B4-BE49-F238E27FC236}">
              <a16:creationId xmlns:a16="http://schemas.microsoft.com/office/drawing/2014/main" id="{00000000-0008-0000-0100-0000EB220000}"/>
            </a:ext>
          </a:extLst>
        </xdr:cNvPr>
        <xdr:cNvSpPr>
          <a:spLocks noChangeShapeType="1"/>
        </xdr:cNvSpPr>
      </xdr:nvSpPr>
      <xdr:spPr bwMode="auto">
        <a:xfrm>
          <a:off x="28575" y="5629275"/>
          <a:ext cx="7038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24</xdr:row>
      <xdr:rowOff>0</xdr:rowOff>
    </xdr:from>
    <xdr:to>
      <xdr:col>6</xdr:col>
      <xdr:colOff>381000</xdr:colOff>
      <xdr:row>24</xdr:row>
      <xdr:rowOff>0</xdr:rowOff>
    </xdr:to>
    <xdr:sp macro="" textlink="">
      <xdr:nvSpPr>
        <xdr:cNvPr id="8940" name="Line 99">
          <a:extLst>
            <a:ext uri="{FF2B5EF4-FFF2-40B4-BE49-F238E27FC236}">
              <a16:creationId xmlns:a16="http://schemas.microsoft.com/office/drawing/2014/main" id="{00000000-0008-0000-0100-0000EC220000}"/>
            </a:ext>
          </a:extLst>
        </xdr:cNvPr>
        <xdr:cNvSpPr>
          <a:spLocks noChangeShapeType="1"/>
        </xdr:cNvSpPr>
      </xdr:nvSpPr>
      <xdr:spPr bwMode="auto">
        <a:xfrm>
          <a:off x="28575" y="5629275"/>
          <a:ext cx="7038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25</xdr:row>
      <xdr:rowOff>0</xdr:rowOff>
    </xdr:from>
    <xdr:to>
      <xdr:col>6</xdr:col>
      <xdr:colOff>381000</xdr:colOff>
      <xdr:row>25</xdr:row>
      <xdr:rowOff>0</xdr:rowOff>
    </xdr:to>
    <xdr:sp macro="" textlink="">
      <xdr:nvSpPr>
        <xdr:cNvPr id="8941" name="Line 100">
          <a:extLst>
            <a:ext uri="{FF2B5EF4-FFF2-40B4-BE49-F238E27FC236}">
              <a16:creationId xmlns:a16="http://schemas.microsoft.com/office/drawing/2014/main" id="{00000000-0008-0000-0100-0000ED220000}"/>
            </a:ext>
          </a:extLst>
        </xdr:cNvPr>
        <xdr:cNvSpPr>
          <a:spLocks noChangeShapeType="1"/>
        </xdr:cNvSpPr>
      </xdr:nvSpPr>
      <xdr:spPr bwMode="auto">
        <a:xfrm>
          <a:off x="28575" y="5934075"/>
          <a:ext cx="7038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27</xdr:row>
      <xdr:rowOff>0</xdr:rowOff>
    </xdr:from>
    <xdr:to>
      <xdr:col>6</xdr:col>
      <xdr:colOff>381000</xdr:colOff>
      <xdr:row>27</xdr:row>
      <xdr:rowOff>0</xdr:rowOff>
    </xdr:to>
    <xdr:sp macro="" textlink="">
      <xdr:nvSpPr>
        <xdr:cNvPr id="8942" name="Line 101">
          <a:extLst>
            <a:ext uri="{FF2B5EF4-FFF2-40B4-BE49-F238E27FC236}">
              <a16:creationId xmlns:a16="http://schemas.microsoft.com/office/drawing/2014/main" id="{00000000-0008-0000-0100-0000EE220000}"/>
            </a:ext>
          </a:extLst>
        </xdr:cNvPr>
        <xdr:cNvSpPr>
          <a:spLocks noChangeShapeType="1"/>
        </xdr:cNvSpPr>
      </xdr:nvSpPr>
      <xdr:spPr bwMode="auto">
        <a:xfrm>
          <a:off x="28575" y="6543675"/>
          <a:ext cx="7038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28</xdr:row>
      <xdr:rowOff>0</xdr:rowOff>
    </xdr:from>
    <xdr:to>
      <xdr:col>6</xdr:col>
      <xdr:colOff>381000</xdr:colOff>
      <xdr:row>28</xdr:row>
      <xdr:rowOff>0</xdr:rowOff>
    </xdr:to>
    <xdr:sp macro="" textlink="">
      <xdr:nvSpPr>
        <xdr:cNvPr id="8943" name="Line 102">
          <a:extLst>
            <a:ext uri="{FF2B5EF4-FFF2-40B4-BE49-F238E27FC236}">
              <a16:creationId xmlns:a16="http://schemas.microsoft.com/office/drawing/2014/main" id="{00000000-0008-0000-0100-0000EF220000}"/>
            </a:ext>
          </a:extLst>
        </xdr:cNvPr>
        <xdr:cNvSpPr>
          <a:spLocks noChangeShapeType="1"/>
        </xdr:cNvSpPr>
      </xdr:nvSpPr>
      <xdr:spPr bwMode="auto">
        <a:xfrm>
          <a:off x="28575" y="6848475"/>
          <a:ext cx="7038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29</xdr:row>
      <xdr:rowOff>0</xdr:rowOff>
    </xdr:from>
    <xdr:to>
      <xdr:col>6</xdr:col>
      <xdr:colOff>381000</xdr:colOff>
      <xdr:row>29</xdr:row>
      <xdr:rowOff>0</xdr:rowOff>
    </xdr:to>
    <xdr:sp macro="" textlink="">
      <xdr:nvSpPr>
        <xdr:cNvPr id="8944" name="Line 103">
          <a:extLst>
            <a:ext uri="{FF2B5EF4-FFF2-40B4-BE49-F238E27FC236}">
              <a16:creationId xmlns:a16="http://schemas.microsoft.com/office/drawing/2014/main" id="{00000000-0008-0000-0100-0000F0220000}"/>
            </a:ext>
          </a:extLst>
        </xdr:cNvPr>
        <xdr:cNvSpPr>
          <a:spLocks noChangeShapeType="1"/>
        </xdr:cNvSpPr>
      </xdr:nvSpPr>
      <xdr:spPr bwMode="auto">
        <a:xfrm>
          <a:off x="28575" y="7153275"/>
          <a:ext cx="7038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30</xdr:row>
      <xdr:rowOff>0</xdr:rowOff>
    </xdr:from>
    <xdr:to>
      <xdr:col>6</xdr:col>
      <xdr:colOff>381000</xdr:colOff>
      <xdr:row>30</xdr:row>
      <xdr:rowOff>0</xdr:rowOff>
    </xdr:to>
    <xdr:sp macro="" textlink="">
      <xdr:nvSpPr>
        <xdr:cNvPr id="8945" name="Line 104">
          <a:extLst>
            <a:ext uri="{FF2B5EF4-FFF2-40B4-BE49-F238E27FC236}">
              <a16:creationId xmlns:a16="http://schemas.microsoft.com/office/drawing/2014/main" id="{00000000-0008-0000-0100-0000F1220000}"/>
            </a:ext>
          </a:extLst>
        </xdr:cNvPr>
        <xdr:cNvSpPr>
          <a:spLocks noChangeShapeType="1"/>
        </xdr:cNvSpPr>
      </xdr:nvSpPr>
      <xdr:spPr bwMode="auto">
        <a:xfrm>
          <a:off x="28575" y="7458075"/>
          <a:ext cx="7038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31</xdr:row>
      <xdr:rowOff>0</xdr:rowOff>
    </xdr:from>
    <xdr:to>
      <xdr:col>6</xdr:col>
      <xdr:colOff>381000</xdr:colOff>
      <xdr:row>31</xdr:row>
      <xdr:rowOff>0</xdr:rowOff>
    </xdr:to>
    <xdr:sp macro="" textlink="">
      <xdr:nvSpPr>
        <xdr:cNvPr id="8946" name="Line 105">
          <a:extLst>
            <a:ext uri="{FF2B5EF4-FFF2-40B4-BE49-F238E27FC236}">
              <a16:creationId xmlns:a16="http://schemas.microsoft.com/office/drawing/2014/main" id="{00000000-0008-0000-0100-0000F2220000}"/>
            </a:ext>
          </a:extLst>
        </xdr:cNvPr>
        <xdr:cNvSpPr>
          <a:spLocks noChangeShapeType="1"/>
        </xdr:cNvSpPr>
      </xdr:nvSpPr>
      <xdr:spPr bwMode="auto">
        <a:xfrm>
          <a:off x="28575" y="7762875"/>
          <a:ext cx="7038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266700</xdr:rowOff>
    </xdr:from>
    <xdr:to>
      <xdr:col>6</xdr:col>
      <xdr:colOff>371475</xdr:colOff>
      <xdr:row>31</xdr:row>
      <xdr:rowOff>266700</xdr:rowOff>
    </xdr:to>
    <xdr:sp macro="" textlink="">
      <xdr:nvSpPr>
        <xdr:cNvPr id="8947" name="Line 106">
          <a:extLst>
            <a:ext uri="{FF2B5EF4-FFF2-40B4-BE49-F238E27FC236}">
              <a16:creationId xmlns:a16="http://schemas.microsoft.com/office/drawing/2014/main" id="{00000000-0008-0000-0100-0000F3220000}"/>
            </a:ext>
          </a:extLst>
        </xdr:cNvPr>
        <xdr:cNvSpPr>
          <a:spLocks noChangeShapeType="1"/>
        </xdr:cNvSpPr>
      </xdr:nvSpPr>
      <xdr:spPr bwMode="auto">
        <a:xfrm flipV="1">
          <a:off x="0" y="8029575"/>
          <a:ext cx="705802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1</xdr:row>
      <xdr:rowOff>247650</xdr:rowOff>
    </xdr:from>
    <xdr:to>
      <xdr:col>1</xdr:col>
      <xdr:colOff>1038225</xdr:colOff>
      <xdr:row>1</xdr:row>
      <xdr:rowOff>247650</xdr:rowOff>
    </xdr:to>
    <xdr:sp macro="" textlink="">
      <xdr:nvSpPr>
        <xdr:cNvPr id="8948" name="Line 107">
          <a:extLst>
            <a:ext uri="{FF2B5EF4-FFF2-40B4-BE49-F238E27FC236}">
              <a16:creationId xmlns:a16="http://schemas.microsoft.com/office/drawing/2014/main" id="{00000000-0008-0000-0100-0000F4220000}"/>
            </a:ext>
          </a:extLst>
        </xdr:cNvPr>
        <xdr:cNvSpPr>
          <a:spLocks noChangeShapeType="1"/>
        </xdr:cNvSpPr>
      </xdr:nvSpPr>
      <xdr:spPr bwMode="auto">
        <a:xfrm>
          <a:off x="104775" y="542925"/>
          <a:ext cx="20288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95250</xdr:colOff>
      <xdr:row>4</xdr:row>
      <xdr:rowOff>276225</xdr:rowOff>
    </xdr:from>
    <xdr:to>
      <xdr:col>2</xdr:col>
      <xdr:colOff>1152525</xdr:colOff>
      <xdr:row>4</xdr:row>
      <xdr:rowOff>276225</xdr:rowOff>
    </xdr:to>
    <xdr:sp macro="" textlink="">
      <xdr:nvSpPr>
        <xdr:cNvPr id="8949" name="Line 108">
          <a:extLst>
            <a:ext uri="{FF2B5EF4-FFF2-40B4-BE49-F238E27FC236}">
              <a16:creationId xmlns:a16="http://schemas.microsoft.com/office/drawing/2014/main" id="{00000000-0008-0000-0100-0000F5220000}"/>
            </a:ext>
          </a:extLst>
        </xdr:cNvPr>
        <xdr:cNvSpPr>
          <a:spLocks noChangeShapeType="1"/>
        </xdr:cNvSpPr>
      </xdr:nvSpPr>
      <xdr:spPr bwMode="auto">
        <a:xfrm>
          <a:off x="2705100" y="1466850"/>
          <a:ext cx="105727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4</xdr:row>
      <xdr:rowOff>228600</xdr:rowOff>
    </xdr:from>
    <xdr:to>
      <xdr:col>1</xdr:col>
      <xdr:colOff>1447800</xdr:colOff>
      <xdr:row>4</xdr:row>
      <xdr:rowOff>228600</xdr:rowOff>
    </xdr:to>
    <xdr:sp macro="" textlink="">
      <xdr:nvSpPr>
        <xdr:cNvPr id="8950" name="Line 109">
          <a:extLst>
            <a:ext uri="{FF2B5EF4-FFF2-40B4-BE49-F238E27FC236}">
              <a16:creationId xmlns:a16="http://schemas.microsoft.com/office/drawing/2014/main" id="{00000000-0008-0000-0100-0000F6220000}"/>
            </a:ext>
          </a:extLst>
        </xdr:cNvPr>
        <xdr:cNvSpPr>
          <a:spLocks noChangeShapeType="1"/>
        </xdr:cNvSpPr>
      </xdr:nvSpPr>
      <xdr:spPr bwMode="auto">
        <a:xfrm>
          <a:off x="1200150" y="1419225"/>
          <a:ext cx="1343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44</xdr:row>
      <xdr:rowOff>114300</xdr:rowOff>
    </xdr:from>
    <xdr:to>
      <xdr:col>1</xdr:col>
      <xdr:colOff>695325</xdr:colOff>
      <xdr:row>44</xdr:row>
      <xdr:rowOff>114300</xdr:rowOff>
    </xdr:to>
    <xdr:sp macro="" textlink="">
      <xdr:nvSpPr>
        <xdr:cNvPr id="8951" name="Line 110">
          <a:extLst>
            <a:ext uri="{FF2B5EF4-FFF2-40B4-BE49-F238E27FC236}">
              <a16:creationId xmlns:a16="http://schemas.microsoft.com/office/drawing/2014/main" id="{00000000-0008-0000-0100-0000F7220000}"/>
            </a:ext>
          </a:extLst>
        </xdr:cNvPr>
        <xdr:cNvSpPr>
          <a:spLocks noChangeShapeType="1"/>
        </xdr:cNvSpPr>
      </xdr:nvSpPr>
      <xdr:spPr bwMode="auto">
        <a:xfrm>
          <a:off x="47625" y="10601325"/>
          <a:ext cx="1743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15</xdr:row>
      <xdr:rowOff>0</xdr:rowOff>
    </xdr:from>
    <xdr:to>
      <xdr:col>6</xdr:col>
      <xdr:colOff>361950</xdr:colOff>
      <xdr:row>15</xdr:row>
      <xdr:rowOff>0</xdr:rowOff>
    </xdr:to>
    <xdr:sp macro="" textlink="">
      <xdr:nvSpPr>
        <xdr:cNvPr id="8952" name="Line 111">
          <a:extLst>
            <a:ext uri="{FF2B5EF4-FFF2-40B4-BE49-F238E27FC236}">
              <a16:creationId xmlns:a16="http://schemas.microsoft.com/office/drawing/2014/main" id="{00000000-0008-0000-0100-0000F8220000}"/>
            </a:ext>
          </a:extLst>
        </xdr:cNvPr>
        <xdr:cNvSpPr>
          <a:spLocks noChangeShapeType="1"/>
        </xdr:cNvSpPr>
      </xdr:nvSpPr>
      <xdr:spPr bwMode="auto">
        <a:xfrm>
          <a:off x="4486275" y="3686175"/>
          <a:ext cx="256222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56</xdr:row>
      <xdr:rowOff>114300</xdr:rowOff>
    </xdr:from>
    <xdr:to>
      <xdr:col>0</xdr:col>
      <xdr:colOff>19050</xdr:colOff>
      <xdr:row>56</xdr:row>
      <xdr:rowOff>114300</xdr:rowOff>
    </xdr:to>
    <xdr:sp macro="" textlink="">
      <xdr:nvSpPr>
        <xdr:cNvPr id="17196" name="Line 1">
          <a:extLst>
            <a:ext uri="{FF2B5EF4-FFF2-40B4-BE49-F238E27FC236}">
              <a16:creationId xmlns:a16="http://schemas.microsoft.com/office/drawing/2014/main" id="{00000000-0008-0000-0300-00002C430000}"/>
            </a:ext>
          </a:extLst>
        </xdr:cNvPr>
        <xdr:cNvSpPr>
          <a:spLocks noChangeShapeType="1"/>
        </xdr:cNvSpPr>
      </xdr:nvSpPr>
      <xdr:spPr bwMode="auto">
        <a:xfrm>
          <a:off x="19050" y="10229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12</xdr:row>
      <xdr:rowOff>0</xdr:rowOff>
    </xdr:from>
    <xdr:to>
      <xdr:col>5</xdr:col>
      <xdr:colOff>476250</xdr:colOff>
      <xdr:row>12</xdr:row>
      <xdr:rowOff>0</xdr:rowOff>
    </xdr:to>
    <xdr:sp macro="" textlink="">
      <xdr:nvSpPr>
        <xdr:cNvPr id="17197" name="Line 2">
          <a:extLst>
            <a:ext uri="{FF2B5EF4-FFF2-40B4-BE49-F238E27FC236}">
              <a16:creationId xmlns:a16="http://schemas.microsoft.com/office/drawing/2014/main" id="{00000000-0008-0000-0300-00002D430000}"/>
            </a:ext>
          </a:extLst>
        </xdr:cNvPr>
        <xdr:cNvSpPr>
          <a:spLocks noChangeShapeType="1"/>
        </xdr:cNvSpPr>
      </xdr:nvSpPr>
      <xdr:spPr bwMode="auto">
        <a:xfrm>
          <a:off x="85725" y="2486025"/>
          <a:ext cx="39147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16</xdr:row>
      <xdr:rowOff>0</xdr:rowOff>
    </xdr:from>
    <xdr:to>
      <xdr:col>5</xdr:col>
      <xdr:colOff>476250</xdr:colOff>
      <xdr:row>16</xdr:row>
      <xdr:rowOff>0</xdr:rowOff>
    </xdr:to>
    <xdr:sp macro="" textlink="">
      <xdr:nvSpPr>
        <xdr:cNvPr id="17198" name="Line 3">
          <a:extLst>
            <a:ext uri="{FF2B5EF4-FFF2-40B4-BE49-F238E27FC236}">
              <a16:creationId xmlns:a16="http://schemas.microsoft.com/office/drawing/2014/main" id="{00000000-0008-0000-0300-00002E430000}"/>
            </a:ext>
          </a:extLst>
        </xdr:cNvPr>
        <xdr:cNvSpPr>
          <a:spLocks noChangeShapeType="1"/>
        </xdr:cNvSpPr>
      </xdr:nvSpPr>
      <xdr:spPr bwMode="auto">
        <a:xfrm>
          <a:off x="104775" y="3143250"/>
          <a:ext cx="38957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58</xdr:row>
      <xdr:rowOff>0</xdr:rowOff>
    </xdr:from>
    <xdr:to>
      <xdr:col>1</xdr:col>
      <xdr:colOff>857250</xdr:colOff>
      <xdr:row>58</xdr:row>
      <xdr:rowOff>0</xdr:rowOff>
    </xdr:to>
    <xdr:sp macro="" textlink="">
      <xdr:nvSpPr>
        <xdr:cNvPr id="17199" name="Line 4">
          <a:extLst>
            <a:ext uri="{FF2B5EF4-FFF2-40B4-BE49-F238E27FC236}">
              <a16:creationId xmlns:a16="http://schemas.microsoft.com/office/drawing/2014/main" id="{00000000-0008-0000-0300-00002F430000}"/>
            </a:ext>
          </a:extLst>
        </xdr:cNvPr>
        <xdr:cNvSpPr>
          <a:spLocks noChangeShapeType="1"/>
        </xdr:cNvSpPr>
      </xdr:nvSpPr>
      <xdr:spPr bwMode="auto">
        <a:xfrm>
          <a:off x="19050" y="10420350"/>
          <a:ext cx="2085975"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47625</xdr:colOff>
      <xdr:row>57</xdr:row>
      <xdr:rowOff>142875</xdr:rowOff>
    </xdr:from>
    <xdr:to>
      <xdr:col>11</xdr:col>
      <xdr:colOff>628650</xdr:colOff>
      <xdr:row>57</xdr:row>
      <xdr:rowOff>142875</xdr:rowOff>
    </xdr:to>
    <xdr:sp macro="" textlink="">
      <xdr:nvSpPr>
        <xdr:cNvPr id="17200" name="Line 5">
          <a:extLst>
            <a:ext uri="{FF2B5EF4-FFF2-40B4-BE49-F238E27FC236}">
              <a16:creationId xmlns:a16="http://schemas.microsoft.com/office/drawing/2014/main" id="{00000000-0008-0000-0300-000030430000}"/>
            </a:ext>
          </a:extLst>
        </xdr:cNvPr>
        <xdr:cNvSpPr>
          <a:spLocks noChangeShapeType="1"/>
        </xdr:cNvSpPr>
      </xdr:nvSpPr>
      <xdr:spPr bwMode="auto">
        <a:xfrm>
          <a:off x="5676900" y="10410825"/>
          <a:ext cx="1466850"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58</xdr:row>
      <xdr:rowOff>9525</xdr:rowOff>
    </xdr:from>
    <xdr:to>
      <xdr:col>8</xdr:col>
      <xdr:colOff>38100</xdr:colOff>
      <xdr:row>58</xdr:row>
      <xdr:rowOff>9525</xdr:rowOff>
    </xdr:to>
    <xdr:sp macro="" textlink="">
      <xdr:nvSpPr>
        <xdr:cNvPr id="17201" name="Line 6">
          <a:extLst>
            <a:ext uri="{FF2B5EF4-FFF2-40B4-BE49-F238E27FC236}">
              <a16:creationId xmlns:a16="http://schemas.microsoft.com/office/drawing/2014/main" id="{00000000-0008-0000-0300-000031430000}"/>
            </a:ext>
          </a:extLst>
        </xdr:cNvPr>
        <xdr:cNvSpPr>
          <a:spLocks noChangeShapeType="1"/>
        </xdr:cNvSpPr>
      </xdr:nvSpPr>
      <xdr:spPr bwMode="auto">
        <a:xfrm>
          <a:off x="2828925" y="10429875"/>
          <a:ext cx="2152650"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22</xdr:row>
      <xdr:rowOff>57150</xdr:rowOff>
    </xdr:from>
    <xdr:to>
      <xdr:col>5</xdr:col>
      <xdr:colOff>447675</xdr:colOff>
      <xdr:row>22</xdr:row>
      <xdr:rowOff>57150</xdr:rowOff>
    </xdr:to>
    <xdr:sp macro="" textlink="">
      <xdr:nvSpPr>
        <xdr:cNvPr id="17202" name="Line 7">
          <a:extLst>
            <a:ext uri="{FF2B5EF4-FFF2-40B4-BE49-F238E27FC236}">
              <a16:creationId xmlns:a16="http://schemas.microsoft.com/office/drawing/2014/main" id="{00000000-0008-0000-0300-000032430000}"/>
            </a:ext>
          </a:extLst>
        </xdr:cNvPr>
        <xdr:cNvSpPr>
          <a:spLocks noChangeShapeType="1"/>
        </xdr:cNvSpPr>
      </xdr:nvSpPr>
      <xdr:spPr bwMode="auto">
        <a:xfrm>
          <a:off x="66675" y="4229100"/>
          <a:ext cx="390525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238125</xdr:colOff>
      <xdr:row>3</xdr:row>
      <xdr:rowOff>342900</xdr:rowOff>
    </xdr:from>
    <xdr:to>
      <xdr:col>11</xdr:col>
      <xdr:colOff>476250</xdr:colOff>
      <xdr:row>3</xdr:row>
      <xdr:rowOff>342900</xdr:rowOff>
    </xdr:to>
    <xdr:sp macro="" textlink="">
      <xdr:nvSpPr>
        <xdr:cNvPr id="17203" name="Line 8">
          <a:extLst>
            <a:ext uri="{FF2B5EF4-FFF2-40B4-BE49-F238E27FC236}">
              <a16:creationId xmlns:a16="http://schemas.microsoft.com/office/drawing/2014/main" id="{00000000-0008-0000-0300-000033430000}"/>
            </a:ext>
          </a:extLst>
        </xdr:cNvPr>
        <xdr:cNvSpPr>
          <a:spLocks noChangeShapeType="1"/>
        </xdr:cNvSpPr>
      </xdr:nvSpPr>
      <xdr:spPr bwMode="auto">
        <a:xfrm>
          <a:off x="5867400" y="1133475"/>
          <a:ext cx="112395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6</xdr:row>
      <xdr:rowOff>228600</xdr:rowOff>
    </xdr:from>
    <xdr:to>
      <xdr:col>1</xdr:col>
      <xdr:colOff>333375</xdr:colOff>
      <xdr:row>6</xdr:row>
      <xdr:rowOff>228600</xdr:rowOff>
    </xdr:to>
    <xdr:sp macro="" textlink="">
      <xdr:nvSpPr>
        <xdr:cNvPr id="17204" name="Line 9">
          <a:extLst>
            <a:ext uri="{FF2B5EF4-FFF2-40B4-BE49-F238E27FC236}">
              <a16:creationId xmlns:a16="http://schemas.microsoft.com/office/drawing/2014/main" id="{00000000-0008-0000-0300-000034430000}"/>
            </a:ext>
          </a:extLst>
        </xdr:cNvPr>
        <xdr:cNvSpPr>
          <a:spLocks noChangeShapeType="1"/>
        </xdr:cNvSpPr>
      </xdr:nvSpPr>
      <xdr:spPr bwMode="auto">
        <a:xfrm flipV="1">
          <a:off x="28575" y="1638300"/>
          <a:ext cx="172402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6</xdr:row>
      <xdr:rowOff>228600</xdr:rowOff>
    </xdr:from>
    <xdr:to>
      <xdr:col>4</xdr:col>
      <xdr:colOff>638175</xdr:colOff>
      <xdr:row>6</xdr:row>
      <xdr:rowOff>228600</xdr:rowOff>
    </xdr:to>
    <xdr:sp macro="" textlink="">
      <xdr:nvSpPr>
        <xdr:cNvPr id="17205" name="Line 10">
          <a:extLst>
            <a:ext uri="{FF2B5EF4-FFF2-40B4-BE49-F238E27FC236}">
              <a16:creationId xmlns:a16="http://schemas.microsoft.com/office/drawing/2014/main" id="{00000000-0008-0000-0300-000035430000}"/>
            </a:ext>
          </a:extLst>
        </xdr:cNvPr>
        <xdr:cNvSpPr>
          <a:spLocks noChangeShapeType="1"/>
        </xdr:cNvSpPr>
      </xdr:nvSpPr>
      <xdr:spPr bwMode="auto">
        <a:xfrm>
          <a:off x="2324100" y="1638300"/>
          <a:ext cx="115252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257175</xdr:colOff>
      <xdr:row>6</xdr:row>
      <xdr:rowOff>228600</xdr:rowOff>
    </xdr:from>
    <xdr:to>
      <xdr:col>11</xdr:col>
      <xdr:colOff>457200</xdr:colOff>
      <xdr:row>6</xdr:row>
      <xdr:rowOff>228600</xdr:rowOff>
    </xdr:to>
    <xdr:sp macro="" textlink="">
      <xdr:nvSpPr>
        <xdr:cNvPr id="17206" name="Line 11">
          <a:extLst>
            <a:ext uri="{FF2B5EF4-FFF2-40B4-BE49-F238E27FC236}">
              <a16:creationId xmlns:a16="http://schemas.microsoft.com/office/drawing/2014/main" id="{00000000-0008-0000-0300-000036430000}"/>
            </a:ext>
          </a:extLst>
        </xdr:cNvPr>
        <xdr:cNvSpPr>
          <a:spLocks noChangeShapeType="1"/>
        </xdr:cNvSpPr>
      </xdr:nvSpPr>
      <xdr:spPr bwMode="auto">
        <a:xfrm>
          <a:off x="5886450" y="1638300"/>
          <a:ext cx="108585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13</xdr:row>
      <xdr:rowOff>161925</xdr:rowOff>
    </xdr:from>
    <xdr:to>
      <xdr:col>0</xdr:col>
      <xdr:colOff>1000125</xdr:colOff>
      <xdr:row>13</xdr:row>
      <xdr:rowOff>161925</xdr:rowOff>
    </xdr:to>
    <xdr:sp macro="" textlink="">
      <xdr:nvSpPr>
        <xdr:cNvPr id="17207" name="Line 12">
          <a:extLst>
            <a:ext uri="{FF2B5EF4-FFF2-40B4-BE49-F238E27FC236}">
              <a16:creationId xmlns:a16="http://schemas.microsoft.com/office/drawing/2014/main" id="{00000000-0008-0000-0300-000037430000}"/>
            </a:ext>
          </a:extLst>
        </xdr:cNvPr>
        <xdr:cNvSpPr>
          <a:spLocks noChangeShapeType="1"/>
        </xdr:cNvSpPr>
      </xdr:nvSpPr>
      <xdr:spPr bwMode="auto">
        <a:xfrm>
          <a:off x="57150" y="2790825"/>
          <a:ext cx="9429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25</xdr:row>
      <xdr:rowOff>0</xdr:rowOff>
    </xdr:from>
    <xdr:to>
      <xdr:col>9</xdr:col>
      <xdr:colOff>628650</xdr:colOff>
      <xdr:row>25</xdr:row>
      <xdr:rowOff>0</xdr:rowOff>
    </xdr:to>
    <xdr:sp macro="" textlink="">
      <xdr:nvSpPr>
        <xdr:cNvPr id="17208" name="Line 13">
          <a:extLst>
            <a:ext uri="{FF2B5EF4-FFF2-40B4-BE49-F238E27FC236}">
              <a16:creationId xmlns:a16="http://schemas.microsoft.com/office/drawing/2014/main" id="{00000000-0008-0000-0300-000038430000}"/>
            </a:ext>
          </a:extLst>
        </xdr:cNvPr>
        <xdr:cNvSpPr>
          <a:spLocks noChangeShapeType="1"/>
        </xdr:cNvSpPr>
      </xdr:nvSpPr>
      <xdr:spPr bwMode="auto">
        <a:xfrm>
          <a:off x="1457325" y="4686300"/>
          <a:ext cx="48006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25</xdr:row>
      <xdr:rowOff>0</xdr:rowOff>
    </xdr:from>
    <xdr:to>
      <xdr:col>9</xdr:col>
      <xdr:colOff>628650</xdr:colOff>
      <xdr:row>25</xdr:row>
      <xdr:rowOff>0</xdr:rowOff>
    </xdr:to>
    <xdr:sp macro="" textlink="">
      <xdr:nvSpPr>
        <xdr:cNvPr id="17209" name="Line 14">
          <a:extLst>
            <a:ext uri="{FF2B5EF4-FFF2-40B4-BE49-F238E27FC236}">
              <a16:creationId xmlns:a16="http://schemas.microsoft.com/office/drawing/2014/main" id="{00000000-0008-0000-0300-000039430000}"/>
            </a:ext>
          </a:extLst>
        </xdr:cNvPr>
        <xdr:cNvSpPr>
          <a:spLocks noChangeShapeType="1"/>
        </xdr:cNvSpPr>
      </xdr:nvSpPr>
      <xdr:spPr bwMode="auto">
        <a:xfrm>
          <a:off x="1466850" y="4686300"/>
          <a:ext cx="4791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30</xdr:row>
      <xdr:rowOff>0</xdr:rowOff>
    </xdr:from>
    <xdr:to>
      <xdr:col>9</xdr:col>
      <xdr:colOff>628650</xdr:colOff>
      <xdr:row>30</xdr:row>
      <xdr:rowOff>0</xdr:rowOff>
    </xdr:to>
    <xdr:sp macro="" textlink="">
      <xdr:nvSpPr>
        <xdr:cNvPr id="17210" name="Line 15">
          <a:extLst>
            <a:ext uri="{FF2B5EF4-FFF2-40B4-BE49-F238E27FC236}">
              <a16:creationId xmlns:a16="http://schemas.microsoft.com/office/drawing/2014/main" id="{00000000-0008-0000-0300-00003A430000}"/>
            </a:ext>
          </a:extLst>
        </xdr:cNvPr>
        <xdr:cNvSpPr>
          <a:spLocks noChangeShapeType="1"/>
        </xdr:cNvSpPr>
      </xdr:nvSpPr>
      <xdr:spPr bwMode="auto">
        <a:xfrm>
          <a:off x="57150" y="5686425"/>
          <a:ext cx="62007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25</xdr:row>
      <xdr:rowOff>0</xdr:rowOff>
    </xdr:from>
    <xdr:to>
      <xdr:col>9</xdr:col>
      <xdr:colOff>628650</xdr:colOff>
      <xdr:row>25</xdr:row>
      <xdr:rowOff>0</xdr:rowOff>
    </xdr:to>
    <xdr:sp macro="" textlink="">
      <xdr:nvSpPr>
        <xdr:cNvPr id="17211" name="Line 16">
          <a:extLst>
            <a:ext uri="{FF2B5EF4-FFF2-40B4-BE49-F238E27FC236}">
              <a16:creationId xmlns:a16="http://schemas.microsoft.com/office/drawing/2014/main" id="{00000000-0008-0000-0300-00003B430000}"/>
            </a:ext>
          </a:extLst>
        </xdr:cNvPr>
        <xdr:cNvSpPr>
          <a:spLocks noChangeShapeType="1"/>
        </xdr:cNvSpPr>
      </xdr:nvSpPr>
      <xdr:spPr bwMode="auto">
        <a:xfrm>
          <a:off x="1447800" y="4686300"/>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26</xdr:row>
      <xdr:rowOff>0</xdr:rowOff>
    </xdr:from>
    <xdr:to>
      <xdr:col>9</xdr:col>
      <xdr:colOff>609600</xdr:colOff>
      <xdr:row>26</xdr:row>
      <xdr:rowOff>0</xdr:rowOff>
    </xdr:to>
    <xdr:sp macro="" textlink="">
      <xdr:nvSpPr>
        <xdr:cNvPr id="17212" name="Line 17">
          <a:extLst>
            <a:ext uri="{FF2B5EF4-FFF2-40B4-BE49-F238E27FC236}">
              <a16:creationId xmlns:a16="http://schemas.microsoft.com/office/drawing/2014/main" id="{00000000-0008-0000-0300-00003C430000}"/>
            </a:ext>
          </a:extLst>
        </xdr:cNvPr>
        <xdr:cNvSpPr>
          <a:spLocks noChangeShapeType="1"/>
        </xdr:cNvSpPr>
      </xdr:nvSpPr>
      <xdr:spPr bwMode="auto">
        <a:xfrm>
          <a:off x="1447800" y="4886325"/>
          <a:ext cx="4791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27</xdr:row>
      <xdr:rowOff>0</xdr:rowOff>
    </xdr:from>
    <xdr:to>
      <xdr:col>9</xdr:col>
      <xdr:colOff>628650</xdr:colOff>
      <xdr:row>27</xdr:row>
      <xdr:rowOff>0</xdr:rowOff>
    </xdr:to>
    <xdr:sp macro="" textlink="">
      <xdr:nvSpPr>
        <xdr:cNvPr id="17213" name="Line 18">
          <a:extLst>
            <a:ext uri="{FF2B5EF4-FFF2-40B4-BE49-F238E27FC236}">
              <a16:creationId xmlns:a16="http://schemas.microsoft.com/office/drawing/2014/main" id="{00000000-0008-0000-0300-00003D430000}"/>
            </a:ext>
          </a:extLst>
        </xdr:cNvPr>
        <xdr:cNvSpPr>
          <a:spLocks noChangeShapeType="1"/>
        </xdr:cNvSpPr>
      </xdr:nvSpPr>
      <xdr:spPr bwMode="auto">
        <a:xfrm>
          <a:off x="1447800" y="5086350"/>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28</xdr:row>
      <xdr:rowOff>0</xdr:rowOff>
    </xdr:from>
    <xdr:to>
      <xdr:col>9</xdr:col>
      <xdr:colOff>647700</xdr:colOff>
      <xdr:row>28</xdr:row>
      <xdr:rowOff>0</xdr:rowOff>
    </xdr:to>
    <xdr:sp macro="" textlink="">
      <xdr:nvSpPr>
        <xdr:cNvPr id="17214" name="Line 19">
          <a:extLst>
            <a:ext uri="{FF2B5EF4-FFF2-40B4-BE49-F238E27FC236}">
              <a16:creationId xmlns:a16="http://schemas.microsoft.com/office/drawing/2014/main" id="{00000000-0008-0000-0300-00003E430000}"/>
            </a:ext>
          </a:extLst>
        </xdr:cNvPr>
        <xdr:cNvSpPr>
          <a:spLocks noChangeShapeType="1"/>
        </xdr:cNvSpPr>
      </xdr:nvSpPr>
      <xdr:spPr bwMode="auto">
        <a:xfrm flipV="1">
          <a:off x="1457325" y="5286375"/>
          <a:ext cx="48196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29</xdr:row>
      <xdr:rowOff>0</xdr:rowOff>
    </xdr:from>
    <xdr:to>
      <xdr:col>9</xdr:col>
      <xdr:colOff>628650</xdr:colOff>
      <xdr:row>29</xdr:row>
      <xdr:rowOff>0</xdr:rowOff>
    </xdr:to>
    <xdr:sp macro="" textlink="">
      <xdr:nvSpPr>
        <xdr:cNvPr id="17215" name="Line 20">
          <a:extLst>
            <a:ext uri="{FF2B5EF4-FFF2-40B4-BE49-F238E27FC236}">
              <a16:creationId xmlns:a16="http://schemas.microsoft.com/office/drawing/2014/main" id="{00000000-0008-0000-0300-00003F430000}"/>
            </a:ext>
          </a:extLst>
        </xdr:cNvPr>
        <xdr:cNvSpPr>
          <a:spLocks noChangeShapeType="1"/>
        </xdr:cNvSpPr>
      </xdr:nvSpPr>
      <xdr:spPr bwMode="auto">
        <a:xfrm flipV="1">
          <a:off x="1447800" y="5486400"/>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35</xdr:row>
      <xdr:rowOff>0</xdr:rowOff>
    </xdr:from>
    <xdr:to>
      <xdr:col>9</xdr:col>
      <xdr:colOff>638175</xdr:colOff>
      <xdr:row>35</xdr:row>
      <xdr:rowOff>0</xdr:rowOff>
    </xdr:to>
    <xdr:sp macro="" textlink="">
      <xdr:nvSpPr>
        <xdr:cNvPr id="17216" name="Line 21">
          <a:extLst>
            <a:ext uri="{FF2B5EF4-FFF2-40B4-BE49-F238E27FC236}">
              <a16:creationId xmlns:a16="http://schemas.microsoft.com/office/drawing/2014/main" id="{00000000-0008-0000-0300-000040430000}"/>
            </a:ext>
          </a:extLst>
        </xdr:cNvPr>
        <xdr:cNvSpPr>
          <a:spLocks noChangeShapeType="1"/>
        </xdr:cNvSpPr>
      </xdr:nvSpPr>
      <xdr:spPr bwMode="auto">
        <a:xfrm flipV="1">
          <a:off x="1466850" y="6686550"/>
          <a:ext cx="48006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1</xdr:row>
      <xdr:rowOff>247650</xdr:rowOff>
    </xdr:from>
    <xdr:to>
      <xdr:col>1</xdr:col>
      <xdr:colOff>1038225</xdr:colOff>
      <xdr:row>1</xdr:row>
      <xdr:rowOff>247650</xdr:rowOff>
    </xdr:to>
    <xdr:sp macro="" textlink="">
      <xdr:nvSpPr>
        <xdr:cNvPr id="17217" name="Line 22">
          <a:extLst>
            <a:ext uri="{FF2B5EF4-FFF2-40B4-BE49-F238E27FC236}">
              <a16:creationId xmlns:a16="http://schemas.microsoft.com/office/drawing/2014/main" id="{00000000-0008-0000-0300-000041430000}"/>
            </a:ext>
          </a:extLst>
        </xdr:cNvPr>
        <xdr:cNvSpPr>
          <a:spLocks noChangeShapeType="1"/>
        </xdr:cNvSpPr>
      </xdr:nvSpPr>
      <xdr:spPr bwMode="auto">
        <a:xfrm>
          <a:off x="104775" y="542925"/>
          <a:ext cx="20002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xdr:colOff>
      <xdr:row>51</xdr:row>
      <xdr:rowOff>152400</xdr:rowOff>
    </xdr:from>
    <xdr:to>
      <xdr:col>11</xdr:col>
      <xdr:colOff>695325</xdr:colOff>
      <xdr:row>51</xdr:row>
      <xdr:rowOff>152400</xdr:rowOff>
    </xdr:to>
    <xdr:sp macro="" textlink="">
      <xdr:nvSpPr>
        <xdr:cNvPr id="17218" name="Line 23">
          <a:extLst>
            <a:ext uri="{FF2B5EF4-FFF2-40B4-BE49-F238E27FC236}">
              <a16:creationId xmlns:a16="http://schemas.microsoft.com/office/drawing/2014/main" id="{00000000-0008-0000-0300-000042430000}"/>
            </a:ext>
          </a:extLst>
        </xdr:cNvPr>
        <xdr:cNvSpPr>
          <a:spLocks noChangeShapeType="1"/>
        </xdr:cNvSpPr>
      </xdr:nvSpPr>
      <xdr:spPr bwMode="auto">
        <a:xfrm>
          <a:off x="4286250" y="9467850"/>
          <a:ext cx="292417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xdr:row>
      <xdr:rowOff>342900</xdr:rowOff>
    </xdr:from>
    <xdr:to>
      <xdr:col>3</xdr:col>
      <xdr:colOff>504825</xdr:colOff>
      <xdr:row>3</xdr:row>
      <xdr:rowOff>342900</xdr:rowOff>
    </xdr:to>
    <xdr:sp macro="" textlink="">
      <xdr:nvSpPr>
        <xdr:cNvPr id="17219" name="Line 24">
          <a:extLst>
            <a:ext uri="{FF2B5EF4-FFF2-40B4-BE49-F238E27FC236}">
              <a16:creationId xmlns:a16="http://schemas.microsoft.com/office/drawing/2014/main" id="{00000000-0008-0000-0300-000043430000}"/>
            </a:ext>
          </a:extLst>
        </xdr:cNvPr>
        <xdr:cNvSpPr>
          <a:spLocks noChangeShapeType="1"/>
        </xdr:cNvSpPr>
      </xdr:nvSpPr>
      <xdr:spPr bwMode="auto">
        <a:xfrm>
          <a:off x="1466850" y="1133475"/>
          <a:ext cx="132397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31</xdr:row>
      <xdr:rowOff>0</xdr:rowOff>
    </xdr:from>
    <xdr:to>
      <xdr:col>9</xdr:col>
      <xdr:colOff>628650</xdr:colOff>
      <xdr:row>31</xdr:row>
      <xdr:rowOff>0</xdr:rowOff>
    </xdr:to>
    <xdr:sp macro="" textlink="">
      <xdr:nvSpPr>
        <xdr:cNvPr id="17220" name="Line 25">
          <a:extLst>
            <a:ext uri="{FF2B5EF4-FFF2-40B4-BE49-F238E27FC236}">
              <a16:creationId xmlns:a16="http://schemas.microsoft.com/office/drawing/2014/main" id="{00000000-0008-0000-0300-000044430000}"/>
            </a:ext>
          </a:extLst>
        </xdr:cNvPr>
        <xdr:cNvSpPr>
          <a:spLocks noChangeShapeType="1"/>
        </xdr:cNvSpPr>
      </xdr:nvSpPr>
      <xdr:spPr bwMode="auto">
        <a:xfrm>
          <a:off x="66675" y="5886450"/>
          <a:ext cx="61912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32</xdr:row>
      <xdr:rowOff>0</xdr:rowOff>
    </xdr:from>
    <xdr:to>
      <xdr:col>9</xdr:col>
      <xdr:colOff>638175</xdr:colOff>
      <xdr:row>32</xdr:row>
      <xdr:rowOff>0</xdr:rowOff>
    </xdr:to>
    <xdr:sp macro="" textlink="">
      <xdr:nvSpPr>
        <xdr:cNvPr id="17221" name="Line 26">
          <a:extLst>
            <a:ext uri="{FF2B5EF4-FFF2-40B4-BE49-F238E27FC236}">
              <a16:creationId xmlns:a16="http://schemas.microsoft.com/office/drawing/2014/main" id="{00000000-0008-0000-0300-000045430000}"/>
            </a:ext>
          </a:extLst>
        </xdr:cNvPr>
        <xdr:cNvSpPr>
          <a:spLocks noChangeShapeType="1"/>
        </xdr:cNvSpPr>
      </xdr:nvSpPr>
      <xdr:spPr bwMode="auto">
        <a:xfrm>
          <a:off x="1466850" y="6086475"/>
          <a:ext cx="48006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33</xdr:row>
      <xdr:rowOff>0</xdr:rowOff>
    </xdr:from>
    <xdr:to>
      <xdr:col>9</xdr:col>
      <xdr:colOff>628650</xdr:colOff>
      <xdr:row>33</xdr:row>
      <xdr:rowOff>0</xdr:rowOff>
    </xdr:to>
    <xdr:sp macro="" textlink="">
      <xdr:nvSpPr>
        <xdr:cNvPr id="17222" name="Line 27">
          <a:extLst>
            <a:ext uri="{FF2B5EF4-FFF2-40B4-BE49-F238E27FC236}">
              <a16:creationId xmlns:a16="http://schemas.microsoft.com/office/drawing/2014/main" id="{00000000-0008-0000-0300-000046430000}"/>
            </a:ext>
          </a:extLst>
        </xdr:cNvPr>
        <xdr:cNvSpPr>
          <a:spLocks noChangeShapeType="1"/>
        </xdr:cNvSpPr>
      </xdr:nvSpPr>
      <xdr:spPr bwMode="auto">
        <a:xfrm>
          <a:off x="66675" y="6286500"/>
          <a:ext cx="61912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34</xdr:row>
      <xdr:rowOff>0</xdr:rowOff>
    </xdr:from>
    <xdr:to>
      <xdr:col>9</xdr:col>
      <xdr:colOff>628650</xdr:colOff>
      <xdr:row>34</xdr:row>
      <xdr:rowOff>0</xdr:rowOff>
    </xdr:to>
    <xdr:sp macro="" textlink="">
      <xdr:nvSpPr>
        <xdr:cNvPr id="17223" name="Line 28">
          <a:extLst>
            <a:ext uri="{FF2B5EF4-FFF2-40B4-BE49-F238E27FC236}">
              <a16:creationId xmlns:a16="http://schemas.microsoft.com/office/drawing/2014/main" id="{00000000-0008-0000-0300-000047430000}"/>
            </a:ext>
          </a:extLst>
        </xdr:cNvPr>
        <xdr:cNvSpPr>
          <a:spLocks noChangeShapeType="1"/>
        </xdr:cNvSpPr>
      </xdr:nvSpPr>
      <xdr:spPr bwMode="auto">
        <a:xfrm>
          <a:off x="57150" y="6486525"/>
          <a:ext cx="62007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1</xdr:row>
      <xdr:rowOff>247650</xdr:rowOff>
    </xdr:from>
    <xdr:to>
      <xdr:col>1</xdr:col>
      <xdr:colOff>1038225</xdr:colOff>
      <xdr:row>1</xdr:row>
      <xdr:rowOff>247650</xdr:rowOff>
    </xdr:to>
    <xdr:sp macro="" textlink="">
      <xdr:nvSpPr>
        <xdr:cNvPr id="17224" name="Line 29">
          <a:extLst>
            <a:ext uri="{FF2B5EF4-FFF2-40B4-BE49-F238E27FC236}">
              <a16:creationId xmlns:a16="http://schemas.microsoft.com/office/drawing/2014/main" id="{00000000-0008-0000-0300-000048430000}"/>
            </a:ext>
          </a:extLst>
        </xdr:cNvPr>
        <xdr:cNvSpPr>
          <a:spLocks noChangeShapeType="1"/>
        </xdr:cNvSpPr>
      </xdr:nvSpPr>
      <xdr:spPr bwMode="auto">
        <a:xfrm>
          <a:off x="104775" y="542925"/>
          <a:ext cx="20002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xdr:colOff>
      <xdr:row>17</xdr:row>
      <xdr:rowOff>0</xdr:rowOff>
    </xdr:from>
    <xdr:to>
      <xdr:col>8</xdr:col>
      <xdr:colOff>638175</xdr:colOff>
      <xdr:row>17</xdr:row>
      <xdr:rowOff>0</xdr:rowOff>
    </xdr:to>
    <xdr:sp macro="" textlink="">
      <xdr:nvSpPr>
        <xdr:cNvPr id="17225" name="Line 30">
          <a:extLst>
            <a:ext uri="{FF2B5EF4-FFF2-40B4-BE49-F238E27FC236}">
              <a16:creationId xmlns:a16="http://schemas.microsoft.com/office/drawing/2014/main" id="{00000000-0008-0000-0300-000049430000}"/>
            </a:ext>
          </a:extLst>
        </xdr:cNvPr>
        <xdr:cNvSpPr>
          <a:spLocks noChangeShapeType="1"/>
        </xdr:cNvSpPr>
      </xdr:nvSpPr>
      <xdr:spPr bwMode="auto">
        <a:xfrm>
          <a:off x="4286250" y="3314700"/>
          <a:ext cx="1295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xdr:colOff>
      <xdr:row>17</xdr:row>
      <xdr:rowOff>0</xdr:rowOff>
    </xdr:from>
    <xdr:to>
      <xdr:col>11</xdr:col>
      <xdr:colOff>676275</xdr:colOff>
      <xdr:row>17</xdr:row>
      <xdr:rowOff>0</xdr:rowOff>
    </xdr:to>
    <xdr:sp macro="" textlink="">
      <xdr:nvSpPr>
        <xdr:cNvPr id="17226" name="Line 31">
          <a:extLst>
            <a:ext uri="{FF2B5EF4-FFF2-40B4-BE49-F238E27FC236}">
              <a16:creationId xmlns:a16="http://schemas.microsoft.com/office/drawing/2014/main" id="{00000000-0008-0000-0300-00004A430000}"/>
            </a:ext>
          </a:extLst>
        </xdr:cNvPr>
        <xdr:cNvSpPr>
          <a:spLocks noChangeShapeType="1"/>
        </xdr:cNvSpPr>
      </xdr:nvSpPr>
      <xdr:spPr bwMode="auto">
        <a:xfrm>
          <a:off x="6543675" y="3314700"/>
          <a:ext cx="6477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20</xdr:row>
      <xdr:rowOff>0</xdr:rowOff>
    </xdr:from>
    <xdr:to>
      <xdr:col>8</xdr:col>
      <xdr:colOff>628650</xdr:colOff>
      <xdr:row>20</xdr:row>
      <xdr:rowOff>0</xdr:rowOff>
    </xdr:to>
    <xdr:sp macro="" textlink="">
      <xdr:nvSpPr>
        <xdr:cNvPr id="17227" name="Line 32">
          <a:extLst>
            <a:ext uri="{FF2B5EF4-FFF2-40B4-BE49-F238E27FC236}">
              <a16:creationId xmlns:a16="http://schemas.microsoft.com/office/drawing/2014/main" id="{00000000-0008-0000-0300-00004B430000}"/>
            </a:ext>
          </a:extLst>
        </xdr:cNvPr>
        <xdr:cNvSpPr>
          <a:spLocks noChangeShapeType="1"/>
        </xdr:cNvSpPr>
      </xdr:nvSpPr>
      <xdr:spPr bwMode="auto">
        <a:xfrm flipV="1">
          <a:off x="4295775" y="3829050"/>
          <a:ext cx="12763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xdr:colOff>
      <xdr:row>21</xdr:row>
      <xdr:rowOff>0</xdr:rowOff>
    </xdr:from>
    <xdr:to>
      <xdr:col>8</xdr:col>
      <xdr:colOff>619125</xdr:colOff>
      <xdr:row>21</xdr:row>
      <xdr:rowOff>0</xdr:rowOff>
    </xdr:to>
    <xdr:sp macro="" textlink="">
      <xdr:nvSpPr>
        <xdr:cNvPr id="17228" name="Line 33">
          <a:extLst>
            <a:ext uri="{FF2B5EF4-FFF2-40B4-BE49-F238E27FC236}">
              <a16:creationId xmlns:a16="http://schemas.microsoft.com/office/drawing/2014/main" id="{00000000-0008-0000-0300-00004C430000}"/>
            </a:ext>
          </a:extLst>
        </xdr:cNvPr>
        <xdr:cNvSpPr>
          <a:spLocks noChangeShapeType="1"/>
        </xdr:cNvSpPr>
      </xdr:nvSpPr>
      <xdr:spPr bwMode="auto">
        <a:xfrm>
          <a:off x="4286250" y="4000500"/>
          <a:ext cx="12763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20</xdr:row>
      <xdr:rowOff>0</xdr:rowOff>
    </xdr:from>
    <xdr:to>
      <xdr:col>11</xdr:col>
      <xdr:colOff>676275</xdr:colOff>
      <xdr:row>20</xdr:row>
      <xdr:rowOff>0</xdr:rowOff>
    </xdr:to>
    <xdr:sp macro="" textlink="">
      <xdr:nvSpPr>
        <xdr:cNvPr id="17229" name="Line 34">
          <a:extLst>
            <a:ext uri="{FF2B5EF4-FFF2-40B4-BE49-F238E27FC236}">
              <a16:creationId xmlns:a16="http://schemas.microsoft.com/office/drawing/2014/main" id="{00000000-0008-0000-0300-00004D430000}"/>
            </a:ext>
          </a:extLst>
        </xdr:cNvPr>
        <xdr:cNvSpPr>
          <a:spLocks noChangeShapeType="1"/>
        </xdr:cNvSpPr>
      </xdr:nvSpPr>
      <xdr:spPr bwMode="auto">
        <a:xfrm>
          <a:off x="6553200" y="3829050"/>
          <a:ext cx="6381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21</xdr:row>
      <xdr:rowOff>0</xdr:rowOff>
    </xdr:from>
    <xdr:to>
      <xdr:col>11</xdr:col>
      <xdr:colOff>695325</xdr:colOff>
      <xdr:row>21</xdr:row>
      <xdr:rowOff>0</xdr:rowOff>
    </xdr:to>
    <xdr:sp macro="" textlink="">
      <xdr:nvSpPr>
        <xdr:cNvPr id="17230" name="Line 35">
          <a:extLst>
            <a:ext uri="{FF2B5EF4-FFF2-40B4-BE49-F238E27FC236}">
              <a16:creationId xmlns:a16="http://schemas.microsoft.com/office/drawing/2014/main" id="{00000000-0008-0000-0300-00004E430000}"/>
            </a:ext>
          </a:extLst>
        </xdr:cNvPr>
        <xdr:cNvSpPr>
          <a:spLocks noChangeShapeType="1"/>
        </xdr:cNvSpPr>
      </xdr:nvSpPr>
      <xdr:spPr bwMode="auto">
        <a:xfrm>
          <a:off x="6553200" y="4000500"/>
          <a:ext cx="6572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50</xdr:row>
      <xdr:rowOff>171450</xdr:rowOff>
    </xdr:from>
    <xdr:to>
      <xdr:col>5</xdr:col>
      <xdr:colOff>504825</xdr:colOff>
      <xdr:row>50</xdr:row>
      <xdr:rowOff>171450</xdr:rowOff>
    </xdr:to>
    <xdr:sp macro="" textlink="">
      <xdr:nvSpPr>
        <xdr:cNvPr id="17231" name="Line 36">
          <a:extLst>
            <a:ext uri="{FF2B5EF4-FFF2-40B4-BE49-F238E27FC236}">
              <a16:creationId xmlns:a16="http://schemas.microsoft.com/office/drawing/2014/main" id="{00000000-0008-0000-0300-00004F430000}"/>
            </a:ext>
          </a:extLst>
        </xdr:cNvPr>
        <xdr:cNvSpPr>
          <a:spLocks noChangeShapeType="1"/>
        </xdr:cNvSpPr>
      </xdr:nvSpPr>
      <xdr:spPr bwMode="auto">
        <a:xfrm>
          <a:off x="1428750" y="9305925"/>
          <a:ext cx="26003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47625</xdr:colOff>
      <xdr:row>12</xdr:row>
      <xdr:rowOff>104775</xdr:rowOff>
    </xdr:from>
    <xdr:to>
      <xdr:col>11</xdr:col>
      <xdr:colOff>628650</xdr:colOff>
      <xdr:row>12</xdr:row>
      <xdr:rowOff>104775</xdr:rowOff>
    </xdr:to>
    <xdr:sp macro="" textlink="">
      <xdr:nvSpPr>
        <xdr:cNvPr id="17232" name="Line 37">
          <a:extLst>
            <a:ext uri="{FF2B5EF4-FFF2-40B4-BE49-F238E27FC236}">
              <a16:creationId xmlns:a16="http://schemas.microsoft.com/office/drawing/2014/main" id="{00000000-0008-0000-0300-000050430000}"/>
            </a:ext>
          </a:extLst>
        </xdr:cNvPr>
        <xdr:cNvSpPr>
          <a:spLocks noChangeShapeType="1"/>
        </xdr:cNvSpPr>
      </xdr:nvSpPr>
      <xdr:spPr bwMode="auto">
        <a:xfrm>
          <a:off x="4305300" y="2590800"/>
          <a:ext cx="283845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6</xdr:row>
      <xdr:rowOff>219075</xdr:rowOff>
    </xdr:from>
    <xdr:to>
      <xdr:col>7</xdr:col>
      <xdr:colOff>638175</xdr:colOff>
      <xdr:row>6</xdr:row>
      <xdr:rowOff>219075</xdr:rowOff>
    </xdr:to>
    <xdr:sp macro="" textlink="">
      <xdr:nvSpPr>
        <xdr:cNvPr id="17233" name="Line 38">
          <a:extLst>
            <a:ext uri="{FF2B5EF4-FFF2-40B4-BE49-F238E27FC236}">
              <a16:creationId xmlns:a16="http://schemas.microsoft.com/office/drawing/2014/main" id="{00000000-0008-0000-0300-000051430000}"/>
            </a:ext>
          </a:extLst>
        </xdr:cNvPr>
        <xdr:cNvSpPr>
          <a:spLocks noChangeShapeType="1"/>
        </xdr:cNvSpPr>
      </xdr:nvSpPr>
      <xdr:spPr bwMode="auto">
        <a:xfrm flipV="1">
          <a:off x="4276725" y="1628775"/>
          <a:ext cx="61912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9</xdr:row>
      <xdr:rowOff>133350</xdr:rowOff>
    </xdr:from>
    <xdr:to>
      <xdr:col>11</xdr:col>
      <xdr:colOff>657225</xdr:colOff>
      <xdr:row>9</xdr:row>
      <xdr:rowOff>133350</xdr:rowOff>
    </xdr:to>
    <xdr:sp macro="" textlink="">
      <xdr:nvSpPr>
        <xdr:cNvPr id="17234" name="Line 39">
          <a:extLst>
            <a:ext uri="{FF2B5EF4-FFF2-40B4-BE49-F238E27FC236}">
              <a16:creationId xmlns:a16="http://schemas.microsoft.com/office/drawing/2014/main" id="{00000000-0008-0000-0300-000052430000}"/>
            </a:ext>
          </a:extLst>
        </xdr:cNvPr>
        <xdr:cNvSpPr>
          <a:spLocks noChangeShapeType="1"/>
        </xdr:cNvSpPr>
      </xdr:nvSpPr>
      <xdr:spPr bwMode="auto">
        <a:xfrm>
          <a:off x="4333875" y="2105025"/>
          <a:ext cx="283845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18</xdr:row>
      <xdr:rowOff>9525</xdr:rowOff>
    </xdr:from>
    <xdr:to>
      <xdr:col>8</xdr:col>
      <xdr:colOff>609600</xdr:colOff>
      <xdr:row>18</xdr:row>
      <xdr:rowOff>9525</xdr:rowOff>
    </xdr:to>
    <xdr:sp macro="" textlink="">
      <xdr:nvSpPr>
        <xdr:cNvPr id="17235" name="Line 40">
          <a:extLst>
            <a:ext uri="{FF2B5EF4-FFF2-40B4-BE49-F238E27FC236}">
              <a16:creationId xmlns:a16="http://schemas.microsoft.com/office/drawing/2014/main" id="{00000000-0008-0000-0300-000053430000}"/>
            </a:ext>
          </a:extLst>
        </xdr:cNvPr>
        <xdr:cNvSpPr>
          <a:spLocks noChangeShapeType="1"/>
        </xdr:cNvSpPr>
      </xdr:nvSpPr>
      <xdr:spPr bwMode="auto">
        <a:xfrm>
          <a:off x="4257675" y="3495675"/>
          <a:ext cx="1295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xdr:colOff>
      <xdr:row>19</xdr:row>
      <xdr:rowOff>9525</xdr:rowOff>
    </xdr:from>
    <xdr:to>
      <xdr:col>8</xdr:col>
      <xdr:colOff>619125</xdr:colOff>
      <xdr:row>19</xdr:row>
      <xdr:rowOff>9525</xdr:rowOff>
    </xdr:to>
    <xdr:sp macro="" textlink="">
      <xdr:nvSpPr>
        <xdr:cNvPr id="17236" name="Line 41">
          <a:extLst>
            <a:ext uri="{FF2B5EF4-FFF2-40B4-BE49-F238E27FC236}">
              <a16:creationId xmlns:a16="http://schemas.microsoft.com/office/drawing/2014/main" id="{00000000-0008-0000-0300-000054430000}"/>
            </a:ext>
          </a:extLst>
        </xdr:cNvPr>
        <xdr:cNvSpPr>
          <a:spLocks noChangeShapeType="1"/>
        </xdr:cNvSpPr>
      </xdr:nvSpPr>
      <xdr:spPr bwMode="auto">
        <a:xfrm flipV="1">
          <a:off x="4314825" y="3667125"/>
          <a:ext cx="1247775"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18</xdr:row>
      <xdr:rowOff>0</xdr:rowOff>
    </xdr:from>
    <xdr:to>
      <xdr:col>11</xdr:col>
      <xdr:colOff>638175</xdr:colOff>
      <xdr:row>18</xdr:row>
      <xdr:rowOff>0</xdr:rowOff>
    </xdr:to>
    <xdr:sp macro="" textlink="">
      <xdr:nvSpPr>
        <xdr:cNvPr id="17237" name="Line 42">
          <a:extLst>
            <a:ext uri="{FF2B5EF4-FFF2-40B4-BE49-F238E27FC236}">
              <a16:creationId xmlns:a16="http://schemas.microsoft.com/office/drawing/2014/main" id="{00000000-0008-0000-0300-000055430000}"/>
            </a:ext>
          </a:extLst>
        </xdr:cNvPr>
        <xdr:cNvSpPr>
          <a:spLocks noChangeShapeType="1"/>
        </xdr:cNvSpPr>
      </xdr:nvSpPr>
      <xdr:spPr bwMode="auto">
        <a:xfrm>
          <a:off x="6553200" y="3486150"/>
          <a:ext cx="600075"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19</xdr:row>
      <xdr:rowOff>0</xdr:rowOff>
    </xdr:from>
    <xdr:to>
      <xdr:col>11</xdr:col>
      <xdr:colOff>628650</xdr:colOff>
      <xdr:row>19</xdr:row>
      <xdr:rowOff>0</xdr:rowOff>
    </xdr:to>
    <xdr:sp macro="" textlink="">
      <xdr:nvSpPr>
        <xdr:cNvPr id="17238" name="Line 43">
          <a:extLst>
            <a:ext uri="{FF2B5EF4-FFF2-40B4-BE49-F238E27FC236}">
              <a16:creationId xmlns:a16="http://schemas.microsoft.com/office/drawing/2014/main" id="{00000000-0008-0000-0300-000056430000}"/>
            </a:ext>
          </a:extLst>
        </xdr:cNvPr>
        <xdr:cNvSpPr>
          <a:spLocks noChangeShapeType="1"/>
        </xdr:cNvSpPr>
      </xdr:nvSpPr>
      <xdr:spPr bwMode="auto">
        <a:xfrm>
          <a:off x="6553200" y="3657600"/>
          <a:ext cx="59055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17</xdr:row>
      <xdr:rowOff>152400</xdr:rowOff>
    </xdr:from>
    <xdr:to>
      <xdr:col>5</xdr:col>
      <xdr:colOff>485775</xdr:colOff>
      <xdr:row>17</xdr:row>
      <xdr:rowOff>152400</xdr:rowOff>
    </xdr:to>
    <xdr:sp macro="" textlink="">
      <xdr:nvSpPr>
        <xdr:cNvPr id="17239" name="Line 44">
          <a:extLst>
            <a:ext uri="{FF2B5EF4-FFF2-40B4-BE49-F238E27FC236}">
              <a16:creationId xmlns:a16="http://schemas.microsoft.com/office/drawing/2014/main" id="{00000000-0008-0000-0300-000057430000}"/>
            </a:ext>
          </a:extLst>
        </xdr:cNvPr>
        <xdr:cNvSpPr>
          <a:spLocks noChangeShapeType="1"/>
        </xdr:cNvSpPr>
      </xdr:nvSpPr>
      <xdr:spPr bwMode="auto">
        <a:xfrm>
          <a:off x="66675" y="3467100"/>
          <a:ext cx="394335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15</xdr:row>
      <xdr:rowOff>152400</xdr:rowOff>
    </xdr:from>
    <xdr:to>
      <xdr:col>5</xdr:col>
      <xdr:colOff>485775</xdr:colOff>
      <xdr:row>15</xdr:row>
      <xdr:rowOff>152400</xdr:rowOff>
    </xdr:to>
    <xdr:sp macro="" textlink="">
      <xdr:nvSpPr>
        <xdr:cNvPr id="17240" name="Line 45">
          <a:extLst>
            <a:ext uri="{FF2B5EF4-FFF2-40B4-BE49-F238E27FC236}">
              <a16:creationId xmlns:a16="http://schemas.microsoft.com/office/drawing/2014/main" id="{00000000-0008-0000-0300-000058430000}"/>
            </a:ext>
          </a:extLst>
        </xdr:cNvPr>
        <xdr:cNvSpPr>
          <a:spLocks noChangeShapeType="1"/>
        </xdr:cNvSpPr>
      </xdr:nvSpPr>
      <xdr:spPr bwMode="auto">
        <a:xfrm>
          <a:off x="66675" y="3124200"/>
          <a:ext cx="394335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23</xdr:row>
      <xdr:rowOff>0</xdr:rowOff>
    </xdr:from>
    <xdr:to>
      <xdr:col>0</xdr:col>
      <xdr:colOff>19050</xdr:colOff>
      <xdr:row>23</xdr:row>
      <xdr:rowOff>0</xdr:rowOff>
    </xdr:to>
    <xdr:sp macro="" textlink="">
      <xdr:nvSpPr>
        <xdr:cNvPr id="12090" name="Line 1">
          <a:extLst>
            <a:ext uri="{FF2B5EF4-FFF2-40B4-BE49-F238E27FC236}">
              <a16:creationId xmlns:a16="http://schemas.microsoft.com/office/drawing/2014/main" id="{00000000-0008-0000-0400-00003A2F0000}"/>
            </a:ext>
          </a:extLst>
        </xdr:cNvPr>
        <xdr:cNvSpPr>
          <a:spLocks noChangeShapeType="1"/>
        </xdr:cNvSpPr>
      </xdr:nvSpPr>
      <xdr:spPr bwMode="auto">
        <a:xfrm>
          <a:off x="19050" y="466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11</xdr:row>
      <xdr:rowOff>0</xdr:rowOff>
    </xdr:from>
    <xdr:to>
      <xdr:col>9</xdr:col>
      <xdr:colOff>628650</xdr:colOff>
      <xdr:row>11</xdr:row>
      <xdr:rowOff>0</xdr:rowOff>
    </xdr:to>
    <xdr:sp macro="" textlink="">
      <xdr:nvSpPr>
        <xdr:cNvPr id="12091" name="Line 15">
          <a:extLst>
            <a:ext uri="{FF2B5EF4-FFF2-40B4-BE49-F238E27FC236}">
              <a16:creationId xmlns:a16="http://schemas.microsoft.com/office/drawing/2014/main" id="{00000000-0008-0000-0400-00003B2F0000}"/>
            </a:ext>
          </a:extLst>
        </xdr:cNvPr>
        <xdr:cNvSpPr>
          <a:spLocks noChangeShapeType="1"/>
        </xdr:cNvSpPr>
      </xdr:nvSpPr>
      <xdr:spPr bwMode="auto">
        <a:xfrm>
          <a:off x="1457325" y="2400300"/>
          <a:ext cx="48006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11</xdr:row>
      <xdr:rowOff>0</xdr:rowOff>
    </xdr:from>
    <xdr:to>
      <xdr:col>9</xdr:col>
      <xdr:colOff>628650</xdr:colOff>
      <xdr:row>11</xdr:row>
      <xdr:rowOff>0</xdr:rowOff>
    </xdr:to>
    <xdr:sp macro="" textlink="">
      <xdr:nvSpPr>
        <xdr:cNvPr id="12092" name="Line 16">
          <a:extLst>
            <a:ext uri="{FF2B5EF4-FFF2-40B4-BE49-F238E27FC236}">
              <a16:creationId xmlns:a16="http://schemas.microsoft.com/office/drawing/2014/main" id="{00000000-0008-0000-0400-00003C2F0000}"/>
            </a:ext>
          </a:extLst>
        </xdr:cNvPr>
        <xdr:cNvSpPr>
          <a:spLocks noChangeShapeType="1"/>
        </xdr:cNvSpPr>
      </xdr:nvSpPr>
      <xdr:spPr bwMode="auto">
        <a:xfrm>
          <a:off x="1466850" y="2400300"/>
          <a:ext cx="4791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0</xdr:rowOff>
    </xdr:from>
    <xdr:to>
      <xdr:col>9</xdr:col>
      <xdr:colOff>628650</xdr:colOff>
      <xdr:row>16</xdr:row>
      <xdr:rowOff>0</xdr:rowOff>
    </xdr:to>
    <xdr:sp macro="" textlink="">
      <xdr:nvSpPr>
        <xdr:cNvPr id="12093" name="Line 17">
          <a:extLst>
            <a:ext uri="{FF2B5EF4-FFF2-40B4-BE49-F238E27FC236}">
              <a16:creationId xmlns:a16="http://schemas.microsoft.com/office/drawing/2014/main" id="{00000000-0008-0000-0400-00003D2F0000}"/>
            </a:ext>
          </a:extLst>
        </xdr:cNvPr>
        <xdr:cNvSpPr>
          <a:spLocks noChangeShapeType="1"/>
        </xdr:cNvSpPr>
      </xdr:nvSpPr>
      <xdr:spPr bwMode="auto">
        <a:xfrm>
          <a:off x="1438275" y="3400425"/>
          <a:ext cx="48196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11</xdr:row>
      <xdr:rowOff>0</xdr:rowOff>
    </xdr:from>
    <xdr:to>
      <xdr:col>9</xdr:col>
      <xdr:colOff>628650</xdr:colOff>
      <xdr:row>11</xdr:row>
      <xdr:rowOff>0</xdr:rowOff>
    </xdr:to>
    <xdr:sp macro="" textlink="">
      <xdr:nvSpPr>
        <xdr:cNvPr id="12094" name="Line 18">
          <a:extLst>
            <a:ext uri="{FF2B5EF4-FFF2-40B4-BE49-F238E27FC236}">
              <a16:creationId xmlns:a16="http://schemas.microsoft.com/office/drawing/2014/main" id="{00000000-0008-0000-0400-00003E2F0000}"/>
            </a:ext>
          </a:extLst>
        </xdr:cNvPr>
        <xdr:cNvSpPr>
          <a:spLocks noChangeShapeType="1"/>
        </xdr:cNvSpPr>
      </xdr:nvSpPr>
      <xdr:spPr bwMode="auto">
        <a:xfrm>
          <a:off x="1447800" y="2400300"/>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12</xdr:row>
      <xdr:rowOff>0</xdr:rowOff>
    </xdr:from>
    <xdr:to>
      <xdr:col>9</xdr:col>
      <xdr:colOff>609600</xdr:colOff>
      <xdr:row>12</xdr:row>
      <xdr:rowOff>0</xdr:rowOff>
    </xdr:to>
    <xdr:sp macro="" textlink="">
      <xdr:nvSpPr>
        <xdr:cNvPr id="12095" name="Line 19">
          <a:extLst>
            <a:ext uri="{FF2B5EF4-FFF2-40B4-BE49-F238E27FC236}">
              <a16:creationId xmlns:a16="http://schemas.microsoft.com/office/drawing/2014/main" id="{00000000-0008-0000-0400-00003F2F0000}"/>
            </a:ext>
          </a:extLst>
        </xdr:cNvPr>
        <xdr:cNvSpPr>
          <a:spLocks noChangeShapeType="1"/>
        </xdr:cNvSpPr>
      </xdr:nvSpPr>
      <xdr:spPr bwMode="auto">
        <a:xfrm>
          <a:off x="1447800" y="2600325"/>
          <a:ext cx="4791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13</xdr:row>
      <xdr:rowOff>0</xdr:rowOff>
    </xdr:from>
    <xdr:to>
      <xdr:col>9</xdr:col>
      <xdr:colOff>628650</xdr:colOff>
      <xdr:row>13</xdr:row>
      <xdr:rowOff>0</xdr:rowOff>
    </xdr:to>
    <xdr:sp macro="" textlink="">
      <xdr:nvSpPr>
        <xdr:cNvPr id="12096" name="Line 20">
          <a:extLst>
            <a:ext uri="{FF2B5EF4-FFF2-40B4-BE49-F238E27FC236}">
              <a16:creationId xmlns:a16="http://schemas.microsoft.com/office/drawing/2014/main" id="{00000000-0008-0000-0400-0000402F0000}"/>
            </a:ext>
          </a:extLst>
        </xdr:cNvPr>
        <xdr:cNvSpPr>
          <a:spLocks noChangeShapeType="1"/>
        </xdr:cNvSpPr>
      </xdr:nvSpPr>
      <xdr:spPr bwMode="auto">
        <a:xfrm>
          <a:off x="1447800" y="2800350"/>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14</xdr:row>
      <xdr:rowOff>0</xdr:rowOff>
    </xdr:from>
    <xdr:to>
      <xdr:col>9</xdr:col>
      <xdr:colOff>647700</xdr:colOff>
      <xdr:row>14</xdr:row>
      <xdr:rowOff>0</xdr:rowOff>
    </xdr:to>
    <xdr:sp macro="" textlink="">
      <xdr:nvSpPr>
        <xdr:cNvPr id="12097" name="Line 21">
          <a:extLst>
            <a:ext uri="{FF2B5EF4-FFF2-40B4-BE49-F238E27FC236}">
              <a16:creationId xmlns:a16="http://schemas.microsoft.com/office/drawing/2014/main" id="{00000000-0008-0000-0400-0000412F0000}"/>
            </a:ext>
          </a:extLst>
        </xdr:cNvPr>
        <xdr:cNvSpPr>
          <a:spLocks noChangeShapeType="1"/>
        </xdr:cNvSpPr>
      </xdr:nvSpPr>
      <xdr:spPr bwMode="auto">
        <a:xfrm flipV="1">
          <a:off x="1457325" y="3000375"/>
          <a:ext cx="48196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15</xdr:row>
      <xdr:rowOff>0</xdr:rowOff>
    </xdr:from>
    <xdr:to>
      <xdr:col>9</xdr:col>
      <xdr:colOff>628650</xdr:colOff>
      <xdr:row>15</xdr:row>
      <xdr:rowOff>0</xdr:rowOff>
    </xdr:to>
    <xdr:sp macro="" textlink="">
      <xdr:nvSpPr>
        <xdr:cNvPr id="12098" name="Line 22">
          <a:extLst>
            <a:ext uri="{FF2B5EF4-FFF2-40B4-BE49-F238E27FC236}">
              <a16:creationId xmlns:a16="http://schemas.microsoft.com/office/drawing/2014/main" id="{00000000-0008-0000-0400-0000422F0000}"/>
            </a:ext>
          </a:extLst>
        </xdr:cNvPr>
        <xdr:cNvSpPr>
          <a:spLocks noChangeShapeType="1"/>
        </xdr:cNvSpPr>
      </xdr:nvSpPr>
      <xdr:spPr bwMode="auto">
        <a:xfrm flipV="1">
          <a:off x="1447800" y="3200400"/>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21</xdr:row>
      <xdr:rowOff>0</xdr:rowOff>
    </xdr:from>
    <xdr:to>
      <xdr:col>9</xdr:col>
      <xdr:colOff>638175</xdr:colOff>
      <xdr:row>21</xdr:row>
      <xdr:rowOff>0</xdr:rowOff>
    </xdr:to>
    <xdr:sp macro="" textlink="">
      <xdr:nvSpPr>
        <xdr:cNvPr id="12099" name="Line 23">
          <a:extLst>
            <a:ext uri="{FF2B5EF4-FFF2-40B4-BE49-F238E27FC236}">
              <a16:creationId xmlns:a16="http://schemas.microsoft.com/office/drawing/2014/main" id="{00000000-0008-0000-0400-0000432F0000}"/>
            </a:ext>
          </a:extLst>
        </xdr:cNvPr>
        <xdr:cNvSpPr>
          <a:spLocks noChangeShapeType="1"/>
        </xdr:cNvSpPr>
      </xdr:nvSpPr>
      <xdr:spPr bwMode="auto">
        <a:xfrm flipV="1">
          <a:off x="1466850" y="4400550"/>
          <a:ext cx="48006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1</xdr:row>
      <xdr:rowOff>247650</xdr:rowOff>
    </xdr:from>
    <xdr:to>
      <xdr:col>1</xdr:col>
      <xdr:colOff>1038225</xdr:colOff>
      <xdr:row>1</xdr:row>
      <xdr:rowOff>247650</xdr:rowOff>
    </xdr:to>
    <xdr:sp macro="" textlink="">
      <xdr:nvSpPr>
        <xdr:cNvPr id="12100" name="Line 24">
          <a:extLst>
            <a:ext uri="{FF2B5EF4-FFF2-40B4-BE49-F238E27FC236}">
              <a16:creationId xmlns:a16="http://schemas.microsoft.com/office/drawing/2014/main" id="{00000000-0008-0000-0400-0000442F0000}"/>
            </a:ext>
          </a:extLst>
        </xdr:cNvPr>
        <xdr:cNvSpPr>
          <a:spLocks noChangeShapeType="1"/>
        </xdr:cNvSpPr>
      </xdr:nvSpPr>
      <xdr:spPr bwMode="auto">
        <a:xfrm>
          <a:off x="104775" y="542925"/>
          <a:ext cx="20002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0</xdr:rowOff>
    </xdr:from>
    <xdr:to>
      <xdr:col>9</xdr:col>
      <xdr:colOff>628650</xdr:colOff>
      <xdr:row>17</xdr:row>
      <xdr:rowOff>0</xdr:rowOff>
    </xdr:to>
    <xdr:sp macro="" textlink="">
      <xdr:nvSpPr>
        <xdr:cNvPr id="12101" name="Line 28">
          <a:extLst>
            <a:ext uri="{FF2B5EF4-FFF2-40B4-BE49-F238E27FC236}">
              <a16:creationId xmlns:a16="http://schemas.microsoft.com/office/drawing/2014/main" id="{00000000-0008-0000-0400-0000452F0000}"/>
            </a:ext>
          </a:extLst>
        </xdr:cNvPr>
        <xdr:cNvSpPr>
          <a:spLocks noChangeShapeType="1"/>
        </xdr:cNvSpPr>
      </xdr:nvSpPr>
      <xdr:spPr bwMode="auto">
        <a:xfrm>
          <a:off x="1438275" y="3600450"/>
          <a:ext cx="48196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18</xdr:row>
      <xdr:rowOff>0</xdr:rowOff>
    </xdr:from>
    <xdr:to>
      <xdr:col>9</xdr:col>
      <xdr:colOff>638175</xdr:colOff>
      <xdr:row>18</xdr:row>
      <xdr:rowOff>0</xdr:rowOff>
    </xdr:to>
    <xdr:sp macro="" textlink="">
      <xdr:nvSpPr>
        <xdr:cNvPr id="12102" name="Line 29">
          <a:extLst>
            <a:ext uri="{FF2B5EF4-FFF2-40B4-BE49-F238E27FC236}">
              <a16:creationId xmlns:a16="http://schemas.microsoft.com/office/drawing/2014/main" id="{00000000-0008-0000-0400-0000462F0000}"/>
            </a:ext>
          </a:extLst>
        </xdr:cNvPr>
        <xdr:cNvSpPr>
          <a:spLocks noChangeShapeType="1"/>
        </xdr:cNvSpPr>
      </xdr:nvSpPr>
      <xdr:spPr bwMode="auto">
        <a:xfrm>
          <a:off x="1438275" y="3800475"/>
          <a:ext cx="48291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19</xdr:row>
      <xdr:rowOff>0</xdr:rowOff>
    </xdr:from>
    <xdr:to>
      <xdr:col>9</xdr:col>
      <xdr:colOff>628650</xdr:colOff>
      <xdr:row>19</xdr:row>
      <xdr:rowOff>0</xdr:rowOff>
    </xdr:to>
    <xdr:sp macro="" textlink="">
      <xdr:nvSpPr>
        <xdr:cNvPr id="12103" name="Line 30">
          <a:extLst>
            <a:ext uri="{FF2B5EF4-FFF2-40B4-BE49-F238E27FC236}">
              <a16:creationId xmlns:a16="http://schemas.microsoft.com/office/drawing/2014/main" id="{00000000-0008-0000-0400-0000472F0000}"/>
            </a:ext>
          </a:extLst>
        </xdr:cNvPr>
        <xdr:cNvSpPr>
          <a:spLocks noChangeShapeType="1"/>
        </xdr:cNvSpPr>
      </xdr:nvSpPr>
      <xdr:spPr bwMode="auto">
        <a:xfrm>
          <a:off x="1438275" y="4000500"/>
          <a:ext cx="48196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20</xdr:row>
      <xdr:rowOff>0</xdr:rowOff>
    </xdr:from>
    <xdr:to>
      <xdr:col>9</xdr:col>
      <xdr:colOff>628650</xdr:colOff>
      <xdr:row>20</xdr:row>
      <xdr:rowOff>0</xdr:rowOff>
    </xdr:to>
    <xdr:sp macro="" textlink="">
      <xdr:nvSpPr>
        <xdr:cNvPr id="12104" name="Line 31">
          <a:extLst>
            <a:ext uri="{FF2B5EF4-FFF2-40B4-BE49-F238E27FC236}">
              <a16:creationId xmlns:a16="http://schemas.microsoft.com/office/drawing/2014/main" id="{00000000-0008-0000-0400-0000482F0000}"/>
            </a:ext>
          </a:extLst>
        </xdr:cNvPr>
        <xdr:cNvSpPr>
          <a:spLocks noChangeShapeType="1"/>
        </xdr:cNvSpPr>
      </xdr:nvSpPr>
      <xdr:spPr bwMode="auto">
        <a:xfrm>
          <a:off x="1447800" y="4200525"/>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1</xdr:row>
      <xdr:rowOff>247650</xdr:rowOff>
    </xdr:from>
    <xdr:to>
      <xdr:col>1</xdr:col>
      <xdr:colOff>1038225</xdr:colOff>
      <xdr:row>1</xdr:row>
      <xdr:rowOff>247650</xdr:rowOff>
    </xdr:to>
    <xdr:sp macro="" textlink="">
      <xdr:nvSpPr>
        <xdr:cNvPr id="12105" name="Line 32">
          <a:extLst>
            <a:ext uri="{FF2B5EF4-FFF2-40B4-BE49-F238E27FC236}">
              <a16:creationId xmlns:a16="http://schemas.microsoft.com/office/drawing/2014/main" id="{00000000-0008-0000-0400-0000492F0000}"/>
            </a:ext>
          </a:extLst>
        </xdr:cNvPr>
        <xdr:cNvSpPr>
          <a:spLocks noChangeShapeType="1"/>
        </xdr:cNvSpPr>
      </xdr:nvSpPr>
      <xdr:spPr bwMode="auto">
        <a:xfrm>
          <a:off x="104775" y="542925"/>
          <a:ext cx="20002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26</xdr:row>
      <xdr:rowOff>0</xdr:rowOff>
    </xdr:from>
    <xdr:to>
      <xdr:col>9</xdr:col>
      <xdr:colOff>628650</xdr:colOff>
      <xdr:row>26</xdr:row>
      <xdr:rowOff>0</xdr:rowOff>
    </xdr:to>
    <xdr:sp macro="" textlink="">
      <xdr:nvSpPr>
        <xdr:cNvPr id="12106" name="Line 48">
          <a:extLst>
            <a:ext uri="{FF2B5EF4-FFF2-40B4-BE49-F238E27FC236}">
              <a16:creationId xmlns:a16="http://schemas.microsoft.com/office/drawing/2014/main" id="{00000000-0008-0000-0400-00004A2F0000}"/>
            </a:ext>
          </a:extLst>
        </xdr:cNvPr>
        <xdr:cNvSpPr>
          <a:spLocks noChangeShapeType="1"/>
        </xdr:cNvSpPr>
      </xdr:nvSpPr>
      <xdr:spPr bwMode="auto">
        <a:xfrm>
          <a:off x="1457325" y="5153025"/>
          <a:ext cx="48006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26</xdr:row>
      <xdr:rowOff>0</xdr:rowOff>
    </xdr:from>
    <xdr:to>
      <xdr:col>9</xdr:col>
      <xdr:colOff>628650</xdr:colOff>
      <xdr:row>26</xdr:row>
      <xdr:rowOff>0</xdr:rowOff>
    </xdr:to>
    <xdr:sp macro="" textlink="">
      <xdr:nvSpPr>
        <xdr:cNvPr id="12107" name="Line 49">
          <a:extLst>
            <a:ext uri="{FF2B5EF4-FFF2-40B4-BE49-F238E27FC236}">
              <a16:creationId xmlns:a16="http://schemas.microsoft.com/office/drawing/2014/main" id="{00000000-0008-0000-0400-00004B2F0000}"/>
            </a:ext>
          </a:extLst>
        </xdr:cNvPr>
        <xdr:cNvSpPr>
          <a:spLocks noChangeShapeType="1"/>
        </xdr:cNvSpPr>
      </xdr:nvSpPr>
      <xdr:spPr bwMode="auto">
        <a:xfrm>
          <a:off x="1466850" y="5153025"/>
          <a:ext cx="4791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31</xdr:row>
      <xdr:rowOff>0</xdr:rowOff>
    </xdr:from>
    <xdr:to>
      <xdr:col>9</xdr:col>
      <xdr:colOff>628650</xdr:colOff>
      <xdr:row>31</xdr:row>
      <xdr:rowOff>0</xdr:rowOff>
    </xdr:to>
    <xdr:sp macro="" textlink="">
      <xdr:nvSpPr>
        <xdr:cNvPr id="12108" name="Line 50">
          <a:extLst>
            <a:ext uri="{FF2B5EF4-FFF2-40B4-BE49-F238E27FC236}">
              <a16:creationId xmlns:a16="http://schemas.microsoft.com/office/drawing/2014/main" id="{00000000-0008-0000-0400-00004C2F0000}"/>
            </a:ext>
          </a:extLst>
        </xdr:cNvPr>
        <xdr:cNvSpPr>
          <a:spLocks noChangeShapeType="1"/>
        </xdr:cNvSpPr>
      </xdr:nvSpPr>
      <xdr:spPr bwMode="auto">
        <a:xfrm>
          <a:off x="1466850" y="6153150"/>
          <a:ext cx="4791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26</xdr:row>
      <xdr:rowOff>0</xdr:rowOff>
    </xdr:from>
    <xdr:to>
      <xdr:col>9</xdr:col>
      <xdr:colOff>628650</xdr:colOff>
      <xdr:row>26</xdr:row>
      <xdr:rowOff>0</xdr:rowOff>
    </xdr:to>
    <xdr:sp macro="" textlink="">
      <xdr:nvSpPr>
        <xdr:cNvPr id="12109" name="Line 51">
          <a:extLst>
            <a:ext uri="{FF2B5EF4-FFF2-40B4-BE49-F238E27FC236}">
              <a16:creationId xmlns:a16="http://schemas.microsoft.com/office/drawing/2014/main" id="{00000000-0008-0000-0400-00004D2F0000}"/>
            </a:ext>
          </a:extLst>
        </xdr:cNvPr>
        <xdr:cNvSpPr>
          <a:spLocks noChangeShapeType="1"/>
        </xdr:cNvSpPr>
      </xdr:nvSpPr>
      <xdr:spPr bwMode="auto">
        <a:xfrm>
          <a:off x="1447800" y="5153025"/>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27</xdr:row>
      <xdr:rowOff>0</xdr:rowOff>
    </xdr:from>
    <xdr:to>
      <xdr:col>9</xdr:col>
      <xdr:colOff>609600</xdr:colOff>
      <xdr:row>27</xdr:row>
      <xdr:rowOff>0</xdr:rowOff>
    </xdr:to>
    <xdr:sp macro="" textlink="">
      <xdr:nvSpPr>
        <xdr:cNvPr id="12110" name="Line 52">
          <a:extLst>
            <a:ext uri="{FF2B5EF4-FFF2-40B4-BE49-F238E27FC236}">
              <a16:creationId xmlns:a16="http://schemas.microsoft.com/office/drawing/2014/main" id="{00000000-0008-0000-0400-00004E2F0000}"/>
            </a:ext>
          </a:extLst>
        </xdr:cNvPr>
        <xdr:cNvSpPr>
          <a:spLocks noChangeShapeType="1"/>
        </xdr:cNvSpPr>
      </xdr:nvSpPr>
      <xdr:spPr bwMode="auto">
        <a:xfrm>
          <a:off x="1447800" y="5353050"/>
          <a:ext cx="4791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28</xdr:row>
      <xdr:rowOff>0</xdr:rowOff>
    </xdr:from>
    <xdr:to>
      <xdr:col>9</xdr:col>
      <xdr:colOff>628650</xdr:colOff>
      <xdr:row>28</xdr:row>
      <xdr:rowOff>0</xdr:rowOff>
    </xdr:to>
    <xdr:sp macro="" textlink="">
      <xdr:nvSpPr>
        <xdr:cNvPr id="12111" name="Line 53">
          <a:extLst>
            <a:ext uri="{FF2B5EF4-FFF2-40B4-BE49-F238E27FC236}">
              <a16:creationId xmlns:a16="http://schemas.microsoft.com/office/drawing/2014/main" id="{00000000-0008-0000-0400-00004F2F0000}"/>
            </a:ext>
          </a:extLst>
        </xdr:cNvPr>
        <xdr:cNvSpPr>
          <a:spLocks noChangeShapeType="1"/>
        </xdr:cNvSpPr>
      </xdr:nvSpPr>
      <xdr:spPr bwMode="auto">
        <a:xfrm>
          <a:off x="1447800" y="5553075"/>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29</xdr:row>
      <xdr:rowOff>0</xdr:rowOff>
    </xdr:from>
    <xdr:to>
      <xdr:col>9</xdr:col>
      <xdr:colOff>647700</xdr:colOff>
      <xdr:row>29</xdr:row>
      <xdr:rowOff>0</xdr:rowOff>
    </xdr:to>
    <xdr:sp macro="" textlink="">
      <xdr:nvSpPr>
        <xdr:cNvPr id="12112" name="Line 54">
          <a:extLst>
            <a:ext uri="{FF2B5EF4-FFF2-40B4-BE49-F238E27FC236}">
              <a16:creationId xmlns:a16="http://schemas.microsoft.com/office/drawing/2014/main" id="{00000000-0008-0000-0400-0000502F0000}"/>
            </a:ext>
          </a:extLst>
        </xdr:cNvPr>
        <xdr:cNvSpPr>
          <a:spLocks noChangeShapeType="1"/>
        </xdr:cNvSpPr>
      </xdr:nvSpPr>
      <xdr:spPr bwMode="auto">
        <a:xfrm flipV="1">
          <a:off x="1457325" y="5753100"/>
          <a:ext cx="48196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30</xdr:row>
      <xdr:rowOff>0</xdr:rowOff>
    </xdr:from>
    <xdr:to>
      <xdr:col>9</xdr:col>
      <xdr:colOff>628650</xdr:colOff>
      <xdr:row>30</xdr:row>
      <xdr:rowOff>0</xdr:rowOff>
    </xdr:to>
    <xdr:sp macro="" textlink="">
      <xdr:nvSpPr>
        <xdr:cNvPr id="12113" name="Line 55">
          <a:extLst>
            <a:ext uri="{FF2B5EF4-FFF2-40B4-BE49-F238E27FC236}">
              <a16:creationId xmlns:a16="http://schemas.microsoft.com/office/drawing/2014/main" id="{00000000-0008-0000-0400-0000512F0000}"/>
            </a:ext>
          </a:extLst>
        </xdr:cNvPr>
        <xdr:cNvSpPr>
          <a:spLocks noChangeShapeType="1"/>
        </xdr:cNvSpPr>
      </xdr:nvSpPr>
      <xdr:spPr bwMode="auto">
        <a:xfrm flipV="1">
          <a:off x="1447800" y="5953125"/>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36</xdr:row>
      <xdr:rowOff>0</xdr:rowOff>
    </xdr:from>
    <xdr:to>
      <xdr:col>9</xdr:col>
      <xdr:colOff>638175</xdr:colOff>
      <xdr:row>36</xdr:row>
      <xdr:rowOff>0</xdr:rowOff>
    </xdr:to>
    <xdr:sp macro="" textlink="">
      <xdr:nvSpPr>
        <xdr:cNvPr id="12114" name="Line 56">
          <a:extLst>
            <a:ext uri="{FF2B5EF4-FFF2-40B4-BE49-F238E27FC236}">
              <a16:creationId xmlns:a16="http://schemas.microsoft.com/office/drawing/2014/main" id="{00000000-0008-0000-0400-0000522F0000}"/>
            </a:ext>
          </a:extLst>
        </xdr:cNvPr>
        <xdr:cNvSpPr>
          <a:spLocks noChangeShapeType="1"/>
        </xdr:cNvSpPr>
      </xdr:nvSpPr>
      <xdr:spPr bwMode="auto">
        <a:xfrm flipV="1">
          <a:off x="1466850" y="7153275"/>
          <a:ext cx="48006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32</xdr:row>
      <xdr:rowOff>0</xdr:rowOff>
    </xdr:from>
    <xdr:to>
      <xdr:col>9</xdr:col>
      <xdr:colOff>628650</xdr:colOff>
      <xdr:row>32</xdr:row>
      <xdr:rowOff>0</xdr:rowOff>
    </xdr:to>
    <xdr:sp macro="" textlink="">
      <xdr:nvSpPr>
        <xdr:cNvPr id="12115" name="Line 57">
          <a:extLst>
            <a:ext uri="{FF2B5EF4-FFF2-40B4-BE49-F238E27FC236}">
              <a16:creationId xmlns:a16="http://schemas.microsoft.com/office/drawing/2014/main" id="{00000000-0008-0000-0400-0000532F0000}"/>
            </a:ext>
          </a:extLst>
        </xdr:cNvPr>
        <xdr:cNvSpPr>
          <a:spLocks noChangeShapeType="1"/>
        </xdr:cNvSpPr>
      </xdr:nvSpPr>
      <xdr:spPr bwMode="auto">
        <a:xfrm>
          <a:off x="1457325" y="6353175"/>
          <a:ext cx="48006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33</xdr:row>
      <xdr:rowOff>0</xdr:rowOff>
    </xdr:from>
    <xdr:to>
      <xdr:col>9</xdr:col>
      <xdr:colOff>638175</xdr:colOff>
      <xdr:row>33</xdr:row>
      <xdr:rowOff>0</xdr:rowOff>
    </xdr:to>
    <xdr:sp macro="" textlink="">
      <xdr:nvSpPr>
        <xdr:cNvPr id="12116" name="Line 58">
          <a:extLst>
            <a:ext uri="{FF2B5EF4-FFF2-40B4-BE49-F238E27FC236}">
              <a16:creationId xmlns:a16="http://schemas.microsoft.com/office/drawing/2014/main" id="{00000000-0008-0000-0400-0000542F0000}"/>
            </a:ext>
          </a:extLst>
        </xdr:cNvPr>
        <xdr:cNvSpPr>
          <a:spLocks noChangeShapeType="1"/>
        </xdr:cNvSpPr>
      </xdr:nvSpPr>
      <xdr:spPr bwMode="auto">
        <a:xfrm>
          <a:off x="1457325" y="6553200"/>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34</xdr:row>
      <xdr:rowOff>0</xdr:rowOff>
    </xdr:from>
    <xdr:to>
      <xdr:col>9</xdr:col>
      <xdr:colOff>628650</xdr:colOff>
      <xdr:row>34</xdr:row>
      <xdr:rowOff>0</xdr:rowOff>
    </xdr:to>
    <xdr:sp macro="" textlink="">
      <xdr:nvSpPr>
        <xdr:cNvPr id="12117" name="Line 59">
          <a:extLst>
            <a:ext uri="{FF2B5EF4-FFF2-40B4-BE49-F238E27FC236}">
              <a16:creationId xmlns:a16="http://schemas.microsoft.com/office/drawing/2014/main" id="{00000000-0008-0000-0400-0000552F0000}"/>
            </a:ext>
          </a:extLst>
        </xdr:cNvPr>
        <xdr:cNvSpPr>
          <a:spLocks noChangeShapeType="1"/>
        </xdr:cNvSpPr>
      </xdr:nvSpPr>
      <xdr:spPr bwMode="auto">
        <a:xfrm>
          <a:off x="1457325" y="6753225"/>
          <a:ext cx="48006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35</xdr:row>
      <xdr:rowOff>0</xdr:rowOff>
    </xdr:from>
    <xdr:to>
      <xdr:col>9</xdr:col>
      <xdr:colOff>628650</xdr:colOff>
      <xdr:row>35</xdr:row>
      <xdr:rowOff>0</xdr:rowOff>
    </xdr:to>
    <xdr:sp macro="" textlink="">
      <xdr:nvSpPr>
        <xdr:cNvPr id="12118" name="Line 60">
          <a:extLst>
            <a:ext uri="{FF2B5EF4-FFF2-40B4-BE49-F238E27FC236}">
              <a16:creationId xmlns:a16="http://schemas.microsoft.com/office/drawing/2014/main" id="{00000000-0008-0000-0400-0000562F0000}"/>
            </a:ext>
          </a:extLst>
        </xdr:cNvPr>
        <xdr:cNvSpPr>
          <a:spLocks noChangeShapeType="1"/>
        </xdr:cNvSpPr>
      </xdr:nvSpPr>
      <xdr:spPr bwMode="auto">
        <a:xfrm>
          <a:off x="1438275" y="6953250"/>
          <a:ext cx="48196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41</xdr:row>
      <xdr:rowOff>0</xdr:rowOff>
    </xdr:from>
    <xdr:to>
      <xdr:col>9</xdr:col>
      <xdr:colOff>628650</xdr:colOff>
      <xdr:row>41</xdr:row>
      <xdr:rowOff>0</xdr:rowOff>
    </xdr:to>
    <xdr:sp macro="" textlink="">
      <xdr:nvSpPr>
        <xdr:cNvPr id="12119" name="Line 61">
          <a:extLst>
            <a:ext uri="{FF2B5EF4-FFF2-40B4-BE49-F238E27FC236}">
              <a16:creationId xmlns:a16="http://schemas.microsoft.com/office/drawing/2014/main" id="{00000000-0008-0000-0400-0000572F0000}"/>
            </a:ext>
          </a:extLst>
        </xdr:cNvPr>
        <xdr:cNvSpPr>
          <a:spLocks noChangeShapeType="1"/>
        </xdr:cNvSpPr>
      </xdr:nvSpPr>
      <xdr:spPr bwMode="auto">
        <a:xfrm>
          <a:off x="1457325" y="7905750"/>
          <a:ext cx="48006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41</xdr:row>
      <xdr:rowOff>0</xdr:rowOff>
    </xdr:from>
    <xdr:to>
      <xdr:col>9</xdr:col>
      <xdr:colOff>628650</xdr:colOff>
      <xdr:row>41</xdr:row>
      <xdr:rowOff>0</xdr:rowOff>
    </xdr:to>
    <xdr:sp macro="" textlink="">
      <xdr:nvSpPr>
        <xdr:cNvPr id="12120" name="Line 62">
          <a:extLst>
            <a:ext uri="{FF2B5EF4-FFF2-40B4-BE49-F238E27FC236}">
              <a16:creationId xmlns:a16="http://schemas.microsoft.com/office/drawing/2014/main" id="{00000000-0008-0000-0400-0000582F0000}"/>
            </a:ext>
          </a:extLst>
        </xdr:cNvPr>
        <xdr:cNvSpPr>
          <a:spLocks noChangeShapeType="1"/>
        </xdr:cNvSpPr>
      </xdr:nvSpPr>
      <xdr:spPr bwMode="auto">
        <a:xfrm>
          <a:off x="1466850" y="7905750"/>
          <a:ext cx="4791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46</xdr:row>
      <xdr:rowOff>0</xdr:rowOff>
    </xdr:from>
    <xdr:to>
      <xdr:col>9</xdr:col>
      <xdr:colOff>628650</xdr:colOff>
      <xdr:row>46</xdr:row>
      <xdr:rowOff>0</xdr:rowOff>
    </xdr:to>
    <xdr:sp macro="" textlink="">
      <xdr:nvSpPr>
        <xdr:cNvPr id="12121" name="Line 63">
          <a:extLst>
            <a:ext uri="{FF2B5EF4-FFF2-40B4-BE49-F238E27FC236}">
              <a16:creationId xmlns:a16="http://schemas.microsoft.com/office/drawing/2014/main" id="{00000000-0008-0000-0400-0000592F0000}"/>
            </a:ext>
          </a:extLst>
        </xdr:cNvPr>
        <xdr:cNvSpPr>
          <a:spLocks noChangeShapeType="1"/>
        </xdr:cNvSpPr>
      </xdr:nvSpPr>
      <xdr:spPr bwMode="auto">
        <a:xfrm>
          <a:off x="1438275" y="8905875"/>
          <a:ext cx="48196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41</xdr:row>
      <xdr:rowOff>0</xdr:rowOff>
    </xdr:from>
    <xdr:to>
      <xdr:col>9</xdr:col>
      <xdr:colOff>628650</xdr:colOff>
      <xdr:row>41</xdr:row>
      <xdr:rowOff>0</xdr:rowOff>
    </xdr:to>
    <xdr:sp macro="" textlink="">
      <xdr:nvSpPr>
        <xdr:cNvPr id="12122" name="Line 64">
          <a:extLst>
            <a:ext uri="{FF2B5EF4-FFF2-40B4-BE49-F238E27FC236}">
              <a16:creationId xmlns:a16="http://schemas.microsoft.com/office/drawing/2014/main" id="{00000000-0008-0000-0400-00005A2F0000}"/>
            </a:ext>
          </a:extLst>
        </xdr:cNvPr>
        <xdr:cNvSpPr>
          <a:spLocks noChangeShapeType="1"/>
        </xdr:cNvSpPr>
      </xdr:nvSpPr>
      <xdr:spPr bwMode="auto">
        <a:xfrm>
          <a:off x="1447800" y="7905750"/>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42</xdr:row>
      <xdr:rowOff>0</xdr:rowOff>
    </xdr:from>
    <xdr:to>
      <xdr:col>9</xdr:col>
      <xdr:colOff>609600</xdr:colOff>
      <xdr:row>42</xdr:row>
      <xdr:rowOff>0</xdr:rowOff>
    </xdr:to>
    <xdr:sp macro="" textlink="">
      <xdr:nvSpPr>
        <xdr:cNvPr id="12123" name="Line 65">
          <a:extLst>
            <a:ext uri="{FF2B5EF4-FFF2-40B4-BE49-F238E27FC236}">
              <a16:creationId xmlns:a16="http://schemas.microsoft.com/office/drawing/2014/main" id="{00000000-0008-0000-0400-00005B2F0000}"/>
            </a:ext>
          </a:extLst>
        </xdr:cNvPr>
        <xdr:cNvSpPr>
          <a:spLocks noChangeShapeType="1"/>
        </xdr:cNvSpPr>
      </xdr:nvSpPr>
      <xdr:spPr bwMode="auto">
        <a:xfrm>
          <a:off x="1447800" y="8105775"/>
          <a:ext cx="4791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43</xdr:row>
      <xdr:rowOff>0</xdr:rowOff>
    </xdr:from>
    <xdr:to>
      <xdr:col>9</xdr:col>
      <xdr:colOff>628650</xdr:colOff>
      <xdr:row>43</xdr:row>
      <xdr:rowOff>0</xdr:rowOff>
    </xdr:to>
    <xdr:sp macro="" textlink="">
      <xdr:nvSpPr>
        <xdr:cNvPr id="12124" name="Line 66">
          <a:extLst>
            <a:ext uri="{FF2B5EF4-FFF2-40B4-BE49-F238E27FC236}">
              <a16:creationId xmlns:a16="http://schemas.microsoft.com/office/drawing/2014/main" id="{00000000-0008-0000-0400-00005C2F0000}"/>
            </a:ext>
          </a:extLst>
        </xdr:cNvPr>
        <xdr:cNvSpPr>
          <a:spLocks noChangeShapeType="1"/>
        </xdr:cNvSpPr>
      </xdr:nvSpPr>
      <xdr:spPr bwMode="auto">
        <a:xfrm>
          <a:off x="1447800" y="8305800"/>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44</xdr:row>
      <xdr:rowOff>0</xdr:rowOff>
    </xdr:from>
    <xdr:to>
      <xdr:col>9</xdr:col>
      <xdr:colOff>647700</xdr:colOff>
      <xdr:row>44</xdr:row>
      <xdr:rowOff>0</xdr:rowOff>
    </xdr:to>
    <xdr:sp macro="" textlink="">
      <xdr:nvSpPr>
        <xdr:cNvPr id="12125" name="Line 67">
          <a:extLst>
            <a:ext uri="{FF2B5EF4-FFF2-40B4-BE49-F238E27FC236}">
              <a16:creationId xmlns:a16="http://schemas.microsoft.com/office/drawing/2014/main" id="{00000000-0008-0000-0400-00005D2F0000}"/>
            </a:ext>
          </a:extLst>
        </xdr:cNvPr>
        <xdr:cNvSpPr>
          <a:spLocks noChangeShapeType="1"/>
        </xdr:cNvSpPr>
      </xdr:nvSpPr>
      <xdr:spPr bwMode="auto">
        <a:xfrm flipV="1">
          <a:off x="1457325" y="8505825"/>
          <a:ext cx="48196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45</xdr:row>
      <xdr:rowOff>0</xdr:rowOff>
    </xdr:from>
    <xdr:to>
      <xdr:col>9</xdr:col>
      <xdr:colOff>628650</xdr:colOff>
      <xdr:row>45</xdr:row>
      <xdr:rowOff>0</xdr:rowOff>
    </xdr:to>
    <xdr:sp macro="" textlink="">
      <xdr:nvSpPr>
        <xdr:cNvPr id="12126" name="Line 68">
          <a:extLst>
            <a:ext uri="{FF2B5EF4-FFF2-40B4-BE49-F238E27FC236}">
              <a16:creationId xmlns:a16="http://schemas.microsoft.com/office/drawing/2014/main" id="{00000000-0008-0000-0400-00005E2F0000}"/>
            </a:ext>
          </a:extLst>
        </xdr:cNvPr>
        <xdr:cNvSpPr>
          <a:spLocks noChangeShapeType="1"/>
        </xdr:cNvSpPr>
      </xdr:nvSpPr>
      <xdr:spPr bwMode="auto">
        <a:xfrm flipV="1">
          <a:off x="1447800" y="8705850"/>
          <a:ext cx="481012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51</xdr:row>
      <xdr:rowOff>0</xdr:rowOff>
    </xdr:from>
    <xdr:to>
      <xdr:col>9</xdr:col>
      <xdr:colOff>638175</xdr:colOff>
      <xdr:row>51</xdr:row>
      <xdr:rowOff>0</xdr:rowOff>
    </xdr:to>
    <xdr:sp macro="" textlink="">
      <xdr:nvSpPr>
        <xdr:cNvPr id="12127" name="Line 69">
          <a:extLst>
            <a:ext uri="{FF2B5EF4-FFF2-40B4-BE49-F238E27FC236}">
              <a16:creationId xmlns:a16="http://schemas.microsoft.com/office/drawing/2014/main" id="{00000000-0008-0000-0400-00005F2F0000}"/>
            </a:ext>
          </a:extLst>
        </xdr:cNvPr>
        <xdr:cNvSpPr>
          <a:spLocks noChangeShapeType="1"/>
        </xdr:cNvSpPr>
      </xdr:nvSpPr>
      <xdr:spPr bwMode="auto">
        <a:xfrm flipV="1">
          <a:off x="1466850" y="9906000"/>
          <a:ext cx="48006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47</xdr:row>
      <xdr:rowOff>0</xdr:rowOff>
    </xdr:from>
    <xdr:to>
      <xdr:col>9</xdr:col>
      <xdr:colOff>628650</xdr:colOff>
      <xdr:row>47</xdr:row>
      <xdr:rowOff>0</xdr:rowOff>
    </xdr:to>
    <xdr:sp macro="" textlink="">
      <xdr:nvSpPr>
        <xdr:cNvPr id="12128" name="Line 70">
          <a:extLst>
            <a:ext uri="{FF2B5EF4-FFF2-40B4-BE49-F238E27FC236}">
              <a16:creationId xmlns:a16="http://schemas.microsoft.com/office/drawing/2014/main" id="{00000000-0008-0000-0400-0000602F0000}"/>
            </a:ext>
          </a:extLst>
        </xdr:cNvPr>
        <xdr:cNvSpPr>
          <a:spLocks noChangeShapeType="1"/>
        </xdr:cNvSpPr>
      </xdr:nvSpPr>
      <xdr:spPr bwMode="auto">
        <a:xfrm>
          <a:off x="1457325" y="9105900"/>
          <a:ext cx="48006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48</xdr:row>
      <xdr:rowOff>0</xdr:rowOff>
    </xdr:from>
    <xdr:to>
      <xdr:col>9</xdr:col>
      <xdr:colOff>638175</xdr:colOff>
      <xdr:row>48</xdr:row>
      <xdr:rowOff>0</xdr:rowOff>
    </xdr:to>
    <xdr:sp macro="" textlink="">
      <xdr:nvSpPr>
        <xdr:cNvPr id="12129" name="Line 71">
          <a:extLst>
            <a:ext uri="{FF2B5EF4-FFF2-40B4-BE49-F238E27FC236}">
              <a16:creationId xmlns:a16="http://schemas.microsoft.com/office/drawing/2014/main" id="{00000000-0008-0000-0400-0000612F0000}"/>
            </a:ext>
          </a:extLst>
        </xdr:cNvPr>
        <xdr:cNvSpPr>
          <a:spLocks noChangeShapeType="1"/>
        </xdr:cNvSpPr>
      </xdr:nvSpPr>
      <xdr:spPr bwMode="auto">
        <a:xfrm>
          <a:off x="1447800" y="9305925"/>
          <a:ext cx="48196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49</xdr:row>
      <xdr:rowOff>0</xdr:rowOff>
    </xdr:from>
    <xdr:to>
      <xdr:col>9</xdr:col>
      <xdr:colOff>628650</xdr:colOff>
      <xdr:row>49</xdr:row>
      <xdr:rowOff>0</xdr:rowOff>
    </xdr:to>
    <xdr:sp macro="" textlink="">
      <xdr:nvSpPr>
        <xdr:cNvPr id="12130" name="Line 72">
          <a:extLst>
            <a:ext uri="{FF2B5EF4-FFF2-40B4-BE49-F238E27FC236}">
              <a16:creationId xmlns:a16="http://schemas.microsoft.com/office/drawing/2014/main" id="{00000000-0008-0000-0400-0000622F0000}"/>
            </a:ext>
          </a:extLst>
        </xdr:cNvPr>
        <xdr:cNvSpPr>
          <a:spLocks noChangeShapeType="1"/>
        </xdr:cNvSpPr>
      </xdr:nvSpPr>
      <xdr:spPr bwMode="auto">
        <a:xfrm>
          <a:off x="1457325" y="9505950"/>
          <a:ext cx="48006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50</xdr:row>
      <xdr:rowOff>0</xdr:rowOff>
    </xdr:from>
    <xdr:to>
      <xdr:col>9</xdr:col>
      <xdr:colOff>628650</xdr:colOff>
      <xdr:row>50</xdr:row>
      <xdr:rowOff>0</xdr:rowOff>
    </xdr:to>
    <xdr:sp macro="" textlink="">
      <xdr:nvSpPr>
        <xdr:cNvPr id="12131" name="Line 73">
          <a:extLst>
            <a:ext uri="{FF2B5EF4-FFF2-40B4-BE49-F238E27FC236}">
              <a16:creationId xmlns:a16="http://schemas.microsoft.com/office/drawing/2014/main" id="{00000000-0008-0000-0400-0000632F0000}"/>
            </a:ext>
          </a:extLst>
        </xdr:cNvPr>
        <xdr:cNvSpPr>
          <a:spLocks noChangeShapeType="1"/>
        </xdr:cNvSpPr>
      </xdr:nvSpPr>
      <xdr:spPr bwMode="auto">
        <a:xfrm>
          <a:off x="1438275" y="9705975"/>
          <a:ext cx="481965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47625</xdr:colOff>
      <xdr:row>7</xdr:row>
      <xdr:rowOff>209550</xdr:rowOff>
    </xdr:from>
    <xdr:to>
      <xdr:col>11</xdr:col>
      <xdr:colOff>647700</xdr:colOff>
      <xdr:row>7</xdr:row>
      <xdr:rowOff>209550</xdr:rowOff>
    </xdr:to>
    <xdr:sp macro="" textlink="">
      <xdr:nvSpPr>
        <xdr:cNvPr id="12132" name="Line 76">
          <a:extLst>
            <a:ext uri="{FF2B5EF4-FFF2-40B4-BE49-F238E27FC236}">
              <a16:creationId xmlns:a16="http://schemas.microsoft.com/office/drawing/2014/main" id="{00000000-0008-0000-0400-0000642F0000}"/>
            </a:ext>
          </a:extLst>
        </xdr:cNvPr>
        <xdr:cNvSpPr>
          <a:spLocks noChangeShapeType="1"/>
        </xdr:cNvSpPr>
      </xdr:nvSpPr>
      <xdr:spPr bwMode="auto">
        <a:xfrm>
          <a:off x="6562725" y="1876425"/>
          <a:ext cx="600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47625</xdr:colOff>
      <xdr:row>7</xdr:row>
      <xdr:rowOff>209550</xdr:rowOff>
    </xdr:from>
    <xdr:to>
      <xdr:col>9</xdr:col>
      <xdr:colOff>647700</xdr:colOff>
      <xdr:row>7</xdr:row>
      <xdr:rowOff>209550</xdr:rowOff>
    </xdr:to>
    <xdr:sp macro="" textlink="">
      <xdr:nvSpPr>
        <xdr:cNvPr id="12133" name="Line 77">
          <a:extLst>
            <a:ext uri="{FF2B5EF4-FFF2-40B4-BE49-F238E27FC236}">
              <a16:creationId xmlns:a16="http://schemas.microsoft.com/office/drawing/2014/main" id="{00000000-0008-0000-0400-0000652F0000}"/>
            </a:ext>
          </a:extLst>
        </xdr:cNvPr>
        <xdr:cNvSpPr>
          <a:spLocks noChangeShapeType="1"/>
        </xdr:cNvSpPr>
      </xdr:nvSpPr>
      <xdr:spPr bwMode="auto">
        <a:xfrm>
          <a:off x="5676900" y="1876425"/>
          <a:ext cx="600075"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50</xdr:row>
      <xdr:rowOff>114300</xdr:rowOff>
    </xdr:from>
    <xdr:to>
      <xdr:col>0</xdr:col>
      <xdr:colOff>19050</xdr:colOff>
      <xdr:row>50</xdr:row>
      <xdr:rowOff>114300</xdr:rowOff>
    </xdr:to>
    <xdr:sp macro="" textlink="">
      <xdr:nvSpPr>
        <xdr:cNvPr id="3912" name="Line 4">
          <a:extLst>
            <a:ext uri="{FF2B5EF4-FFF2-40B4-BE49-F238E27FC236}">
              <a16:creationId xmlns:a16="http://schemas.microsoft.com/office/drawing/2014/main" id="{00000000-0008-0000-0A00-0000480F0000}"/>
            </a:ext>
          </a:extLst>
        </xdr:cNvPr>
        <xdr:cNvSpPr>
          <a:spLocks noChangeShapeType="1"/>
        </xdr:cNvSpPr>
      </xdr:nvSpPr>
      <xdr:spPr bwMode="auto">
        <a:xfrm>
          <a:off x="19050" y="1553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52</xdr:row>
      <xdr:rowOff>0</xdr:rowOff>
    </xdr:from>
    <xdr:to>
      <xdr:col>2</xdr:col>
      <xdr:colOff>342900</xdr:colOff>
      <xdr:row>52</xdr:row>
      <xdr:rowOff>0</xdr:rowOff>
    </xdr:to>
    <xdr:sp macro="" textlink="">
      <xdr:nvSpPr>
        <xdr:cNvPr id="3913" name="Line 22">
          <a:extLst>
            <a:ext uri="{FF2B5EF4-FFF2-40B4-BE49-F238E27FC236}">
              <a16:creationId xmlns:a16="http://schemas.microsoft.com/office/drawing/2014/main" id="{00000000-0008-0000-0A00-0000490F0000}"/>
            </a:ext>
          </a:extLst>
        </xdr:cNvPr>
        <xdr:cNvSpPr>
          <a:spLocks noChangeShapeType="1"/>
        </xdr:cNvSpPr>
      </xdr:nvSpPr>
      <xdr:spPr bwMode="auto">
        <a:xfrm>
          <a:off x="28575" y="15954375"/>
          <a:ext cx="2381250"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219075</xdr:colOff>
      <xdr:row>52</xdr:row>
      <xdr:rowOff>0</xdr:rowOff>
    </xdr:from>
    <xdr:to>
      <xdr:col>10</xdr:col>
      <xdr:colOff>19050</xdr:colOff>
      <xdr:row>52</xdr:row>
      <xdr:rowOff>0</xdr:rowOff>
    </xdr:to>
    <xdr:sp macro="" textlink="">
      <xdr:nvSpPr>
        <xdr:cNvPr id="3914" name="Line 23">
          <a:extLst>
            <a:ext uri="{FF2B5EF4-FFF2-40B4-BE49-F238E27FC236}">
              <a16:creationId xmlns:a16="http://schemas.microsoft.com/office/drawing/2014/main" id="{00000000-0008-0000-0A00-00004A0F0000}"/>
            </a:ext>
          </a:extLst>
        </xdr:cNvPr>
        <xdr:cNvSpPr>
          <a:spLocks noChangeShapeType="1"/>
        </xdr:cNvSpPr>
      </xdr:nvSpPr>
      <xdr:spPr bwMode="auto">
        <a:xfrm flipV="1">
          <a:off x="5791200" y="15954375"/>
          <a:ext cx="2619375"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523875</xdr:colOff>
      <xdr:row>3</xdr:row>
      <xdr:rowOff>257175</xdr:rowOff>
    </xdr:from>
    <xdr:to>
      <xdr:col>3</xdr:col>
      <xdr:colOff>866775</xdr:colOff>
      <xdr:row>3</xdr:row>
      <xdr:rowOff>257175</xdr:rowOff>
    </xdr:to>
    <xdr:sp macro="" textlink="">
      <xdr:nvSpPr>
        <xdr:cNvPr id="3915" name="Line 27">
          <a:extLst>
            <a:ext uri="{FF2B5EF4-FFF2-40B4-BE49-F238E27FC236}">
              <a16:creationId xmlns:a16="http://schemas.microsoft.com/office/drawing/2014/main" id="{00000000-0008-0000-0A00-00004B0F0000}"/>
            </a:ext>
          </a:extLst>
        </xdr:cNvPr>
        <xdr:cNvSpPr>
          <a:spLocks noChangeShapeType="1"/>
        </xdr:cNvSpPr>
      </xdr:nvSpPr>
      <xdr:spPr bwMode="auto">
        <a:xfrm>
          <a:off x="523875" y="1285875"/>
          <a:ext cx="3286125"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447675</xdr:colOff>
      <xdr:row>4</xdr:row>
      <xdr:rowOff>238125</xdr:rowOff>
    </xdr:from>
    <xdr:to>
      <xdr:col>3</xdr:col>
      <xdr:colOff>866775</xdr:colOff>
      <xdr:row>4</xdr:row>
      <xdr:rowOff>238125</xdr:rowOff>
    </xdr:to>
    <xdr:sp macro="" textlink="">
      <xdr:nvSpPr>
        <xdr:cNvPr id="3916" name="Line 28">
          <a:extLst>
            <a:ext uri="{FF2B5EF4-FFF2-40B4-BE49-F238E27FC236}">
              <a16:creationId xmlns:a16="http://schemas.microsoft.com/office/drawing/2014/main" id="{00000000-0008-0000-0A00-00004C0F0000}"/>
            </a:ext>
          </a:extLst>
        </xdr:cNvPr>
        <xdr:cNvSpPr>
          <a:spLocks noChangeShapeType="1"/>
        </xdr:cNvSpPr>
      </xdr:nvSpPr>
      <xdr:spPr bwMode="auto">
        <a:xfrm flipV="1">
          <a:off x="447675" y="1657350"/>
          <a:ext cx="3362325"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942975</xdr:colOff>
      <xdr:row>5</xdr:row>
      <xdr:rowOff>238125</xdr:rowOff>
    </xdr:from>
    <xdr:to>
      <xdr:col>4</xdr:col>
      <xdr:colOff>0</xdr:colOff>
      <xdr:row>5</xdr:row>
      <xdr:rowOff>238125</xdr:rowOff>
    </xdr:to>
    <xdr:sp macro="" textlink="">
      <xdr:nvSpPr>
        <xdr:cNvPr id="3917" name="Line 29">
          <a:extLst>
            <a:ext uri="{FF2B5EF4-FFF2-40B4-BE49-F238E27FC236}">
              <a16:creationId xmlns:a16="http://schemas.microsoft.com/office/drawing/2014/main" id="{00000000-0008-0000-0A00-00004D0F0000}"/>
            </a:ext>
          </a:extLst>
        </xdr:cNvPr>
        <xdr:cNvSpPr>
          <a:spLocks noChangeShapeType="1"/>
        </xdr:cNvSpPr>
      </xdr:nvSpPr>
      <xdr:spPr bwMode="auto">
        <a:xfrm flipV="1">
          <a:off x="942975" y="2047875"/>
          <a:ext cx="287655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1066800</xdr:colOff>
      <xdr:row>6</xdr:row>
      <xdr:rowOff>238125</xdr:rowOff>
    </xdr:from>
    <xdr:to>
      <xdr:col>4</xdr:col>
      <xdr:colOff>0</xdr:colOff>
      <xdr:row>6</xdr:row>
      <xdr:rowOff>238125</xdr:rowOff>
    </xdr:to>
    <xdr:sp macro="" textlink="">
      <xdr:nvSpPr>
        <xdr:cNvPr id="3918" name="Line 30">
          <a:extLst>
            <a:ext uri="{FF2B5EF4-FFF2-40B4-BE49-F238E27FC236}">
              <a16:creationId xmlns:a16="http://schemas.microsoft.com/office/drawing/2014/main" id="{00000000-0008-0000-0A00-00004E0F0000}"/>
            </a:ext>
          </a:extLst>
        </xdr:cNvPr>
        <xdr:cNvSpPr>
          <a:spLocks noChangeShapeType="1"/>
        </xdr:cNvSpPr>
      </xdr:nvSpPr>
      <xdr:spPr bwMode="auto">
        <a:xfrm>
          <a:off x="1066800" y="2438400"/>
          <a:ext cx="2752725"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1066800</xdr:colOff>
      <xdr:row>7</xdr:row>
      <xdr:rowOff>238125</xdr:rowOff>
    </xdr:from>
    <xdr:to>
      <xdr:col>4</xdr:col>
      <xdr:colOff>0</xdr:colOff>
      <xdr:row>7</xdr:row>
      <xdr:rowOff>238125</xdr:rowOff>
    </xdr:to>
    <xdr:sp macro="" textlink="">
      <xdr:nvSpPr>
        <xdr:cNvPr id="3919" name="Line 31">
          <a:extLst>
            <a:ext uri="{FF2B5EF4-FFF2-40B4-BE49-F238E27FC236}">
              <a16:creationId xmlns:a16="http://schemas.microsoft.com/office/drawing/2014/main" id="{00000000-0008-0000-0A00-00004F0F0000}"/>
            </a:ext>
          </a:extLst>
        </xdr:cNvPr>
        <xdr:cNvSpPr>
          <a:spLocks noChangeShapeType="1"/>
        </xdr:cNvSpPr>
      </xdr:nvSpPr>
      <xdr:spPr bwMode="auto">
        <a:xfrm>
          <a:off x="1066800" y="2828925"/>
          <a:ext cx="2752725"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723900</xdr:colOff>
      <xdr:row>8</xdr:row>
      <xdr:rowOff>238125</xdr:rowOff>
    </xdr:from>
    <xdr:to>
      <xdr:col>4</xdr:col>
      <xdr:colOff>0</xdr:colOff>
      <xdr:row>8</xdr:row>
      <xdr:rowOff>238125</xdr:rowOff>
    </xdr:to>
    <xdr:sp macro="" textlink="">
      <xdr:nvSpPr>
        <xdr:cNvPr id="3920" name="Line 32">
          <a:extLst>
            <a:ext uri="{FF2B5EF4-FFF2-40B4-BE49-F238E27FC236}">
              <a16:creationId xmlns:a16="http://schemas.microsoft.com/office/drawing/2014/main" id="{00000000-0008-0000-0A00-0000500F0000}"/>
            </a:ext>
          </a:extLst>
        </xdr:cNvPr>
        <xdr:cNvSpPr>
          <a:spLocks noChangeShapeType="1"/>
        </xdr:cNvSpPr>
      </xdr:nvSpPr>
      <xdr:spPr bwMode="auto">
        <a:xfrm>
          <a:off x="723900" y="3219450"/>
          <a:ext cx="3095625"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552450</xdr:colOff>
      <xdr:row>6</xdr:row>
      <xdr:rowOff>247650</xdr:rowOff>
    </xdr:from>
    <xdr:to>
      <xdr:col>9</xdr:col>
      <xdr:colOff>742950</xdr:colOff>
      <xdr:row>6</xdr:row>
      <xdr:rowOff>247650</xdr:rowOff>
    </xdr:to>
    <xdr:sp macro="" textlink="">
      <xdr:nvSpPr>
        <xdr:cNvPr id="3921" name="Line 33">
          <a:extLst>
            <a:ext uri="{FF2B5EF4-FFF2-40B4-BE49-F238E27FC236}">
              <a16:creationId xmlns:a16="http://schemas.microsoft.com/office/drawing/2014/main" id="{00000000-0008-0000-0A00-0000510F0000}"/>
            </a:ext>
          </a:extLst>
        </xdr:cNvPr>
        <xdr:cNvSpPr>
          <a:spLocks noChangeShapeType="1"/>
        </xdr:cNvSpPr>
      </xdr:nvSpPr>
      <xdr:spPr bwMode="auto">
        <a:xfrm>
          <a:off x="4371975" y="2447925"/>
          <a:ext cx="384810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552450</xdr:colOff>
      <xdr:row>7</xdr:row>
      <xdr:rowOff>247650</xdr:rowOff>
    </xdr:from>
    <xdr:to>
      <xdr:col>9</xdr:col>
      <xdr:colOff>742950</xdr:colOff>
      <xdr:row>7</xdr:row>
      <xdr:rowOff>247650</xdr:rowOff>
    </xdr:to>
    <xdr:sp macro="" textlink="">
      <xdr:nvSpPr>
        <xdr:cNvPr id="3922" name="Line 34">
          <a:extLst>
            <a:ext uri="{FF2B5EF4-FFF2-40B4-BE49-F238E27FC236}">
              <a16:creationId xmlns:a16="http://schemas.microsoft.com/office/drawing/2014/main" id="{00000000-0008-0000-0A00-0000520F0000}"/>
            </a:ext>
          </a:extLst>
        </xdr:cNvPr>
        <xdr:cNvSpPr>
          <a:spLocks noChangeShapeType="1"/>
        </xdr:cNvSpPr>
      </xdr:nvSpPr>
      <xdr:spPr bwMode="auto">
        <a:xfrm>
          <a:off x="4371975" y="2838450"/>
          <a:ext cx="384810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xdr:row>
      <xdr:rowOff>51435</xdr:rowOff>
    </xdr:from>
    <xdr:to>
      <xdr:col>4</xdr:col>
      <xdr:colOff>422921</xdr:colOff>
      <xdr:row>46</xdr:row>
      <xdr:rowOff>30</xdr:rowOff>
    </xdr:to>
    <xdr:sp macro="" textlink="">
      <xdr:nvSpPr>
        <xdr:cNvPr id="3107" name="Text 35">
          <a:extLst>
            <a:ext uri="{FF2B5EF4-FFF2-40B4-BE49-F238E27FC236}">
              <a16:creationId xmlns:a16="http://schemas.microsoft.com/office/drawing/2014/main" id="{00000000-0008-0000-0A00-0000230C0000}"/>
            </a:ext>
          </a:extLst>
        </xdr:cNvPr>
        <xdr:cNvSpPr txBox="1">
          <a:spLocks noChangeArrowheads="1"/>
        </xdr:cNvSpPr>
      </xdr:nvSpPr>
      <xdr:spPr bwMode="auto">
        <a:xfrm>
          <a:off x="0" y="12496800"/>
          <a:ext cx="4366260" cy="1805940"/>
        </a:xfrm>
        <a:prstGeom prst="rect">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1" i="0" u="none" strike="noStrike" baseline="0">
              <a:solidFill>
                <a:srgbClr val="000000"/>
              </a:solidFill>
              <a:latin typeface="Arial"/>
              <a:cs typeface="Arial"/>
            </a:rPr>
            <a:t>***  ENTERTAINMENT</a:t>
          </a:r>
          <a:r>
            <a:rPr lang="en-US" sz="1000" b="0" i="0" u="none" strike="noStrike" baseline="0">
              <a:solidFill>
                <a:srgbClr val="000000"/>
              </a:solidFill>
              <a:latin typeface="Arial"/>
              <a:cs typeface="Arial"/>
            </a:rPr>
            <a:t> - Please detail names or at the very least number of individuals involved and the type of function.</a:t>
          </a:r>
        </a:p>
      </xdr:txBody>
    </xdr:sp>
    <xdr:clientData/>
  </xdr:twoCellAnchor>
  <xdr:twoCellAnchor>
    <xdr:from>
      <xdr:col>0</xdr:col>
      <xdr:colOff>381000</xdr:colOff>
      <xdr:row>12</xdr:row>
      <xdr:rowOff>342900</xdr:rowOff>
    </xdr:from>
    <xdr:to>
      <xdr:col>2</xdr:col>
      <xdr:colOff>219075</xdr:colOff>
      <xdr:row>12</xdr:row>
      <xdr:rowOff>342900</xdr:rowOff>
    </xdr:to>
    <xdr:sp macro="" textlink="">
      <xdr:nvSpPr>
        <xdr:cNvPr id="3924" name="Line 48">
          <a:extLst>
            <a:ext uri="{FF2B5EF4-FFF2-40B4-BE49-F238E27FC236}">
              <a16:creationId xmlns:a16="http://schemas.microsoft.com/office/drawing/2014/main" id="{00000000-0008-0000-0A00-0000540F0000}"/>
            </a:ext>
          </a:extLst>
        </xdr:cNvPr>
        <xdr:cNvSpPr>
          <a:spLocks noChangeShapeType="1"/>
        </xdr:cNvSpPr>
      </xdr:nvSpPr>
      <xdr:spPr bwMode="auto">
        <a:xfrm>
          <a:off x="381000" y="4638675"/>
          <a:ext cx="190500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15</xdr:row>
      <xdr:rowOff>314325</xdr:rowOff>
    </xdr:from>
    <xdr:to>
      <xdr:col>2</xdr:col>
      <xdr:colOff>847725</xdr:colOff>
      <xdr:row>15</xdr:row>
      <xdr:rowOff>314325</xdr:rowOff>
    </xdr:to>
    <xdr:sp macro="" textlink="">
      <xdr:nvSpPr>
        <xdr:cNvPr id="3925" name="Line 49">
          <a:extLst>
            <a:ext uri="{FF2B5EF4-FFF2-40B4-BE49-F238E27FC236}">
              <a16:creationId xmlns:a16="http://schemas.microsoft.com/office/drawing/2014/main" id="{00000000-0008-0000-0A00-0000550F0000}"/>
            </a:ext>
          </a:extLst>
        </xdr:cNvPr>
        <xdr:cNvSpPr>
          <a:spLocks noChangeShapeType="1"/>
        </xdr:cNvSpPr>
      </xdr:nvSpPr>
      <xdr:spPr bwMode="auto">
        <a:xfrm>
          <a:off x="9525" y="5695950"/>
          <a:ext cx="2905125"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295275</xdr:colOff>
      <xdr:row>12</xdr:row>
      <xdr:rowOff>342900</xdr:rowOff>
    </xdr:from>
    <xdr:to>
      <xdr:col>7</xdr:col>
      <xdr:colOff>485775</xdr:colOff>
      <xdr:row>12</xdr:row>
      <xdr:rowOff>342900</xdr:rowOff>
    </xdr:to>
    <xdr:sp macro="" textlink="">
      <xdr:nvSpPr>
        <xdr:cNvPr id="3926" name="Line 51">
          <a:extLst>
            <a:ext uri="{FF2B5EF4-FFF2-40B4-BE49-F238E27FC236}">
              <a16:creationId xmlns:a16="http://schemas.microsoft.com/office/drawing/2014/main" id="{00000000-0008-0000-0A00-0000560F0000}"/>
            </a:ext>
          </a:extLst>
        </xdr:cNvPr>
        <xdr:cNvSpPr>
          <a:spLocks noChangeShapeType="1"/>
        </xdr:cNvSpPr>
      </xdr:nvSpPr>
      <xdr:spPr bwMode="auto">
        <a:xfrm>
          <a:off x="5867400" y="4638675"/>
          <a:ext cx="106680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295275</xdr:colOff>
      <xdr:row>13</xdr:row>
      <xdr:rowOff>342900</xdr:rowOff>
    </xdr:from>
    <xdr:to>
      <xdr:col>7</xdr:col>
      <xdr:colOff>485775</xdr:colOff>
      <xdr:row>13</xdr:row>
      <xdr:rowOff>342900</xdr:rowOff>
    </xdr:to>
    <xdr:sp macro="" textlink="">
      <xdr:nvSpPr>
        <xdr:cNvPr id="3927" name="Line 52">
          <a:extLst>
            <a:ext uri="{FF2B5EF4-FFF2-40B4-BE49-F238E27FC236}">
              <a16:creationId xmlns:a16="http://schemas.microsoft.com/office/drawing/2014/main" id="{00000000-0008-0000-0A00-0000570F0000}"/>
            </a:ext>
          </a:extLst>
        </xdr:cNvPr>
        <xdr:cNvSpPr>
          <a:spLocks noChangeShapeType="1"/>
        </xdr:cNvSpPr>
      </xdr:nvSpPr>
      <xdr:spPr bwMode="auto">
        <a:xfrm>
          <a:off x="5867400" y="5000625"/>
          <a:ext cx="106680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295275</xdr:colOff>
      <xdr:row>9</xdr:row>
      <xdr:rowOff>57150</xdr:rowOff>
    </xdr:from>
    <xdr:to>
      <xdr:col>5</xdr:col>
      <xdr:colOff>476250</xdr:colOff>
      <xdr:row>9</xdr:row>
      <xdr:rowOff>228600</xdr:rowOff>
    </xdr:to>
    <xdr:sp macro="" textlink="">
      <xdr:nvSpPr>
        <xdr:cNvPr id="3928" name="Rectangle 53">
          <a:extLst>
            <a:ext uri="{FF2B5EF4-FFF2-40B4-BE49-F238E27FC236}">
              <a16:creationId xmlns:a16="http://schemas.microsoft.com/office/drawing/2014/main" id="{00000000-0008-0000-0A00-0000580F0000}"/>
            </a:ext>
          </a:extLst>
        </xdr:cNvPr>
        <xdr:cNvSpPr>
          <a:spLocks noChangeArrowheads="1"/>
        </xdr:cNvSpPr>
      </xdr:nvSpPr>
      <xdr:spPr bwMode="auto">
        <a:xfrm>
          <a:off x="4991100" y="3429000"/>
          <a:ext cx="180975" cy="171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295275</xdr:colOff>
      <xdr:row>9</xdr:row>
      <xdr:rowOff>57150</xdr:rowOff>
    </xdr:from>
    <xdr:to>
      <xdr:col>7</xdr:col>
      <xdr:colOff>476250</xdr:colOff>
      <xdr:row>9</xdr:row>
      <xdr:rowOff>228600</xdr:rowOff>
    </xdr:to>
    <xdr:sp macro="" textlink="">
      <xdr:nvSpPr>
        <xdr:cNvPr id="3929" name="Rectangle 54">
          <a:extLst>
            <a:ext uri="{FF2B5EF4-FFF2-40B4-BE49-F238E27FC236}">
              <a16:creationId xmlns:a16="http://schemas.microsoft.com/office/drawing/2014/main" id="{00000000-0008-0000-0A00-0000590F0000}"/>
            </a:ext>
          </a:extLst>
        </xdr:cNvPr>
        <xdr:cNvSpPr>
          <a:spLocks noChangeArrowheads="1"/>
        </xdr:cNvSpPr>
      </xdr:nvSpPr>
      <xdr:spPr bwMode="auto">
        <a:xfrm>
          <a:off x="6743700" y="3429000"/>
          <a:ext cx="180975" cy="171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295275</xdr:colOff>
      <xdr:row>14</xdr:row>
      <xdr:rowOff>333375</xdr:rowOff>
    </xdr:from>
    <xdr:to>
      <xdr:col>7</xdr:col>
      <xdr:colOff>485775</xdr:colOff>
      <xdr:row>14</xdr:row>
      <xdr:rowOff>333375</xdr:rowOff>
    </xdr:to>
    <xdr:sp macro="" textlink="">
      <xdr:nvSpPr>
        <xdr:cNvPr id="3930" name="Line 55">
          <a:extLst>
            <a:ext uri="{FF2B5EF4-FFF2-40B4-BE49-F238E27FC236}">
              <a16:creationId xmlns:a16="http://schemas.microsoft.com/office/drawing/2014/main" id="{00000000-0008-0000-0A00-00005A0F0000}"/>
            </a:ext>
          </a:extLst>
        </xdr:cNvPr>
        <xdr:cNvSpPr>
          <a:spLocks noChangeShapeType="1"/>
        </xdr:cNvSpPr>
      </xdr:nvSpPr>
      <xdr:spPr bwMode="auto">
        <a:xfrm>
          <a:off x="5867400" y="5353050"/>
          <a:ext cx="106680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409575</xdr:colOff>
      <xdr:row>17</xdr:row>
      <xdr:rowOff>200025</xdr:rowOff>
    </xdr:from>
    <xdr:to>
      <xdr:col>8</xdr:col>
      <xdr:colOff>0</xdr:colOff>
      <xdr:row>17</xdr:row>
      <xdr:rowOff>200025</xdr:rowOff>
    </xdr:to>
    <xdr:sp macro="" textlink="">
      <xdr:nvSpPr>
        <xdr:cNvPr id="3931" name="Line 59">
          <a:extLst>
            <a:ext uri="{FF2B5EF4-FFF2-40B4-BE49-F238E27FC236}">
              <a16:creationId xmlns:a16="http://schemas.microsoft.com/office/drawing/2014/main" id="{00000000-0008-0000-0A00-00005B0F0000}"/>
            </a:ext>
          </a:extLst>
        </xdr:cNvPr>
        <xdr:cNvSpPr>
          <a:spLocks noChangeShapeType="1"/>
        </xdr:cNvSpPr>
      </xdr:nvSpPr>
      <xdr:spPr bwMode="auto">
        <a:xfrm>
          <a:off x="5105400" y="6105525"/>
          <a:ext cx="2219325"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561975</xdr:colOff>
      <xdr:row>35</xdr:row>
      <xdr:rowOff>0</xdr:rowOff>
    </xdr:from>
    <xdr:to>
      <xdr:col>3</xdr:col>
      <xdr:colOff>619125</xdr:colOff>
      <xdr:row>35</xdr:row>
      <xdr:rowOff>0</xdr:rowOff>
    </xdr:to>
    <xdr:sp macro="" textlink="">
      <xdr:nvSpPr>
        <xdr:cNvPr id="3932" name="Line 63">
          <a:extLst>
            <a:ext uri="{FF2B5EF4-FFF2-40B4-BE49-F238E27FC236}">
              <a16:creationId xmlns:a16="http://schemas.microsoft.com/office/drawing/2014/main" id="{00000000-0008-0000-0A00-00005C0F0000}"/>
            </a:ext>
          </a:extLst>
        </xdr:cNvPr>
        <xdr:cNvSpPr>
          <a:spLocks noChangeShapeType="1"/>
        </xdr:cNvSpPr>
      </xdr:nvSpPr>
      <xdr:spPr bwMode="auto">
        <a:xfrm>
          <a:off x="1752600" y="11353800"/>
          <a:ext cx="18097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35</xdr:row>
      <xdr:rowOff>0</xdr:rowOff>
    </xdr:from>
    <xdr:to>
      <xdr:col>1</xdr:col>
      <xdr:colOff>295275</xdr:colOff>
      <xdr:row>35</xdr:row>
      <xdr:rowOff>0</xdr:rowOff>
    </xdr:to>
    <xdr:sp macro="" textlink="">
      <xdr:nvSpPr>
        <xdr:cNvPr id="3933" name="Line 64">
          <a:extLst>
            <a:ext uri="{FF2B5EF4-FFF2-40B4-BE49-F238E27FC236}">
              <a16:creationId xmlns:a16="http://schemas.microsoft.com/office/drawing/2014/main" id="{00000000-0008-0000-0A00-00005D0F0000}"/>
            </a:ext>
          </a:extLst>
        </xdr:cNvPr>
        <xdr:cNvSpPr>
          <a:spLocks noChangeShapeType="1"/>
        </xdr:cNvSpPr>
      </xdr:nvSpPr>
      <xdr:spPr bwMode="auto">
        <a:xfrm>
          <a:off x="19050" y="11353800"/>
          <a:ext cx="14668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687705</xdr:colOff>
      <xdr:row>39</xdr:row>
      <xdr:rowOff>59055</xdr:rowOff>
    </xdr:from>
    <xdr:to>
      <xdr:col>9</xdr:col>
      <xdr:colOff>862965</xdr:colOff>
      <xdr:row>45</xdr:row>
      <xdr:rowOff>249555</xdr:rowOff>
    </xdr:to>
    <xdr:sp macro="" textlink="">
      <xdr:nvSpPr>
        <xdr:cNvPr id="3143" name="Text 71">
          <a:extLst>
            <a:ext uri="{FF2B5EF4-FFF2-40B4-BE49-F238E27FC236}">
              <a16:creationId xmlns:a16="http://schemas.microsoft.com/office/drawing/2014/main" id="{00000000-0008-0000-0A00-0000470C0000}"/>
            </a:ext>
          </a:extLst>
        </xdr:cNvPr>
        <xdr:cNvSpPr txBox="1">
          <a:spLocks noChangeArrowheads="1"/>
        </xdr:cNvSpPr>
      </xdr:nvSpPr>
      <xdr:spPr bwMode="auto">
        <a:xfrm>
          <a:off x="4640580" y="12504420"/>
          <a:ext cx="3931920" cy="1790700"/>
        </a:xfrm>
        <a:prstGeom prst="rect">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sz="1000" b="1" i="0" u="none" strike="noStrike" baseline="0">
              <a:solidFill>
                <a:srgbClr val="000000"/>
              </a:solidFill>
              <a:latin typeface="Arial"/>
              <a:cs typeface="Arial"/>
            </a:rPr>
            <a:t>EMPLOYEE CERTIFICATIONS</a:t>
          </a: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By my signature below I certify that to the best of my knowledge;</a:t>
          </a:r>
        </a:p>
        <a:p>
          <a:pPr algn="l" rtl="0">
            <a:lnSpc>
              <a:spcPts val="1100"/>
            </a:lnSpc>
            <a:defRPr sz="1000"/>
          </a:pPr>
          <a:r>
            <a:rPr lang="en-US" sz="1000" b="0" i="0" u="none" strike="noStrike" baseline="0">
              <a:solidFill>
                <a:srgbClr val="000000"/>
              </a:solidFill>
              <a:latin typeface="Arial"/>
              <a:cs typeface="Arial"/>
            </a:rPr>
            <a:t>1&gt; the expenses detailed above have not been nor will be reimbursed by any entity other than Whitman College</a:t>
          </a:r>
        </a:p>
        <a:p>
          <a:pPr algn="l" rtl="0">
            <a:defRPr sz="1000"/>
          </a:pPr>
          <a:r>
            <a:rPr lang="en-US" sz="1000" b="0" i="0" u="none" strike="noStrike" baseline="0">
              <a:solidFill>
                <a:srgbClr val="000000"/>
              </a:solidFill>
              <a:latin typeface="Arial"/>
              <a:cs typeface="Arial"/>
            </a:rPr>
            <a:t>2&gt; the expenses detailed above were necessary to the business purposes of Whitman College and were appropriate and reasonable in nature</a:t>
          </a:r>
        </a:p>
        <a:p>
          <a:pPr algn="l" rtl="0">
            <a:defRPr sz="1000"/>
          </a:pPr>
          <a:r>
            <a:rPr lang="en-US" sz="1000" b="0" i="0" u="none" strike="noStrike" baseline="0">
              <a:solidFill>
                <a:srgbClr val="000000"/>
              </a:solidFill>
              <a:latin typeface="Arial"/>
              <a:cs typeface="Arial"/>
            </a:rPr>
            <a:t>  </a:t>
          </a:r>
        </a:p>
      </xdr:txBody>
    </xdr:sp>
    <xdr:clientData/>
  </xdr:twoCellAnchor>
  <xdr:twoCellAnchor>
    <xdr:from>
      <xdr:col>5</xdr:col>
      <xdr:colOff>123825</xdr:colOff>
      <xdr:row>45</xdr:row>
      <xdr:rowOff>180975</xdr:rowOff>
    </xdr:from>
    <xdr:to>
      <xdr:col>9</xdr:col>
      <xdr:colOff>561975</xdr:colOff>
      <xdr:row>45</xdr:row>
      <xdr:rowOff>180975</xdr:rowOff>
    </xdr:to>
    <xdr:sp macro="" textlink="">
      <xdr:nvSpPr>
        <xdr:cNvPr id="3935" name="Line 73">
          <a:extLst>
            <a:ext uri="{FF2B5EF4-FFF2-40B4-BE49-F238E27FC236}">
              <a16:creationId xmlns:a16="http://schemas.microsoft.com/office/drawing/2014/main" id="{00000000-0008-0000-0A00-00005F0F0000}"/>
            </a:ext>
          </a:extLst>
        </xdr:cNvPr>
        <xdr:cNvSpPr>
          <a:spLocks noChangeShapeType="1"/>
        </xdr:cNvSpPr>
      </xdr:nvSpPr>
      <xdr:spPr bwMode="auto">
        <a:xfrm>
          <a:off x="4819650" y="14268450"/>
          <a:ext cx="321945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714375</xdr:colOff>
      <xdr:row>35</xdr:row>
      <xdr:rowOff>0</xdr:rowOff>
    </xdr:from>
    <xdr:to>
      <xdr:col>7</xdr:col>
      <xdr:colOff>666750</xdr:colOff>
      <xdr:row>35</xdr:row>
      <xdr:rowOff>0</xdr:rowOff>
    </xdr:to>
    <xdr:sp macro="" textlink="">
      <xdr:nvSpPr>
        <xdr:cNvPr id="3936" name="Line 74">
          <a:extLst>
            <a:ext uri="{FF2B5EF4-FFF2-40B4-BE49-F238E27FC236}">
              <a16:creationId xmlns:a16="http://schemas.microsoft.com/office/drawing/2014/main" id="{00000000-0008-0000-0A00-0000600F0000}"/>
            </a:ext>
          </a:extLst>
        </xdr:cNvPr>
        <xdr:cNvSpPr>
          <a:spLocks noChangeShapeType="1"/>
        </xdr:cNvSpPr>
      </xdr:nvSpPr>
      <xdr:spPr bwMode="auto">
        <a:xfrm flipH="1">
          <a:off x="5410200" y="11353800"/>
          <a:ext cx="17049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552450</xdr:colOff>
      <xdr:row>5</xdr:row>
      <xdr:rowOff>247650</xdr:rowOff>
    </xdr:from>
    <xdr:to>
      <xdr:col>9</xdr:col>
      <xdr:colOff>742950</xdr:colOff>
      <xdr:row>5</xdr:row>
      <xdr:rowOff>247650</xdr:rowOff>
    </xdr:to>
    <xdr:sp macro="" textlink="">
      <xdr:nvSpPr>
        <xdr:cNvPr id="3937" name="Line 76">
          <a:extLst>
            <a:ext uri="{FF2B5EF4-FFF2-40B4-BE49-F238E27FC236}">
              <a16:creationId xmlns:a16="http://schemas.microsoft.com/office/drawing/2014/main" id="{00000000-0008-0000-0A00-0000610F0000}"/>
            </a:ext>
          </a:extLst>
        </xdr:cNvPr>
        <xdr:cNvSpPr>
          <a:spLocks noChangeShapeType="1"/>
        </xdr:cNvSpPr>
      </xdr:nvSpPr>
      <xdr:spPr bwMode="auto">
        <a:xfrm>
          <a:off x="4371975" y="2057400"/>
          <a:ext cx="384810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723900</xdr:colOff>
      <xdr:row>9</xdr:row>
      <xdr:rowOff>238125</xdr:rowOff>
    </xdr:from>
    <xdr:to>
      <xdr:col>4</xdr:col>
      <xdr:colOff>0</xdr:colOff>
      <xdr:row>9</xdr:row>
      <xdr:rowOff>238125</xdr:rowOff>
    </xdr:to>
    <xdr:sp macro="" textlink="">
      <xdr:nvSpPr>
        <xdr:cNvPr id="3938" name="Line 77">
          <a:extLst>
            <a:ext uri="{FF2B5EF4-FFF2-40B4-BE49-F238E27FC236}">
              <a16:creationId xmlns:a16="http://schemas.microsoft.com/office/drawing/2014/main" id="{00000000-0008-0000-0A00-0000620F0000}"/>
            </a:ext>
          </a:extLst>
        </xdr:cNvPr>
        <xdr:cNvSpPr>
          <a:spLocks noChangeShapeType="1"/>
        </xdr:cNvSpPr>
      </xdr:nvSpPr>
      <xdr:spPr bwMode="auto">
        <a:xfrm>
          <a:off x="723900" y="3609975"/>
          <a:ext cx="3095625"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552450</xdr:colOff>
      <xdr:row>8</xdr:row>
      <xdr:rowOff>247650</xdr:rowOff>
    </xdr:from>
    <xdr:to>
      <xdr:col>9</xdr:col>
      <xdr:colOff>742950</xdr:colOff>
      <xdr:row>8</xdr:row>
      <xdr:rowOff>247650</xdr:rowOff>
    </xdr:to>
    <xdr:sp macro="" textlink="">
      <xdr:nvSpPr>
        <xdr:cNvPr id="3939" name="Line 79">
          <a:extLst>
            <a:ext uri="{FF2B5EF4-FFF2-40B4-BE49-F238E27FC236}">
              <a16:creationId xmlns:a16="http://schemas.microsoft.com/office/drawing/2014/main" id="{00000000-0008-0000-0A00-0000630F0000}"/>
            </a:ext>
          </a:extLst>
        </xdr:cNvPr>
        <xdr:cNvSpPr>
          <a:spLocks noChangeShapeType="1"/>
        </xdr:cNvSpPr>
      </xdr:nvSpPr>
      <xdr:spPr bwMode="auto">
        <a:xfrm>
          <a:off x="4371975" y="3228975"/>
          <a:ext cx="384810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35</xdr:row>
      <xdr:rowOff>295275</xdr:rowOff>
    </xdr:from>
    <xdr:to>
      <xdr:col>1</xdr:col>
      <xdr:colOff>295275</xdr:colOff>
      <xdr:row>36</xdr:row>
      <xdr:rowOff>0</xdr:rowOff>
    </xdr:to>
    <xdr:sp macro="" textlink="">
      <xdr:nvSpPr>
        <xdr:cNvPr id="3940" name="Line 91">
          <a:extLst>
            <a:ext uri="{FF2B5EF4-FFF2-40B4-BE49-F238E27FC236}">
              <a16:creationId xmlns:a16="http://schemas.microsoft.com/office/drawing/2014/main" id="{00000000-0008-0000-0A00-0000640F0000}"/>
            </a:ext>
          </a:extLst>
        </xdr:cNvPr>
        <xdr:cNvSpPr>
          <a:spLocks noChangeShapeType="1"/>
        </xdr:cNvSpPr>
      </xdr:nvSpPr>
      <xdr:spPr bwMode="auto">
        <a:xfrm flipV="1">
          <a:off x="19050" y="11649075"/>
          <a:ext cx="1466850" cy="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36</xdr:row>
      <xdr:rowOff>295275</xdr:rowOff>
    </xdr:from>
    <xdr:to>
      <xdr:col>1</xdr:col>
      <xdr:colOff>333375</xdr:colOff>
      <xdr:row>37</xdr:row>
      <xdr:rowOff>0</xdr:rowOff>
    </xdr:to>
    <xdr:sp macro="" textlink="">
      <xdr:nvSpPr>
        <xdr:cNvPr id="3941" name="Line 92">
          <a:extLst>
            <a:ext uri="{FF2B5EF4-FFF2-40B4-BE49-F238E27FC236}">
              <a16:creationId xmlns:a16="http://schemas.microsoft.com/office/drawing/2014/main" id="{00000000-0008-0000-0A00-0000650F0000}"/>
            </a:ext>
          </a:extLst>
        </xdr:cNvPr>
        <xdr:cNvSpPr>
          <a:spLocks noChangeShapeType="1"/>
        </xdr:cNvSpPr>
      </xdr:nvSpPr>
      <xdr:spPr bwMode="auto">
        <a:xfrm flipV="1">
          <a:off x="19050" y="11953875"/>
          <a:ext cx="1504950" cy="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714375</xdr:colOff>
      <xdr:row>36</xdr:row>
      <xdr:rowOff>0</xdr:rowOff>
    </xdr:from>
    <xdr:to>
      <xdr:col>7</xdr:col>
      <xdr:colOff>666750</xdr:colOff>
      <xdr:row>36</xdr:row>
      <xdr:rowOff>0</xdr:rowOff>
    </xdr:to>
    <xdr:sp macro="" textlink="">
      <xdr:nvSpPr>
        <xdr:cNvPr id="3942" name="Line 93">
          <a:extLst>
            <a:ext uri="{FF2B5EF4-FFF2-40B4-BE49-F238E27FC236}">
              <a16:creationId xmlns:a16="http://schemas.microsoft.com/office/drawing/2014/main" id="{00000000-0008-0000-0A00-0000660F0000}"/>
            </a:ext>
          </a:extLst>
        </xdr:cNvPr>
        <xdr:cNvSpPr>
          <a:spLocks noChangeShapeType="1"/>
        </xdr:cNvSpPr>
      </xdr:nvSpPr>
      <xdr:spPr bwMode="auto">
        <a:xfrm flipH="1">
          <a:off x="5410200" y="11658600"/>
          <a:ext cx="17049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714375</xdr:colOff>
      <xdr:row>37</xdr:row>
      <xdr:rowOff>0</xdr:rowOff>
    </xdr:from>
    <xdr:to>
      <xdr:col>7</xdr:col>
      <xdr:colOff>666750</xdr:colOff>
      <xdr:row>37</xdr:row>
      <xdr:rowOff>0</xdr:rowOff>
    </xdr:to>
    <xdr:sp macro="" textlink="">
      <xdr:nvSpPr>
        <xdr:cNvPr id="3943" name="Line 94">
          <a:extLst>
            <a:ext uri="{FF2B5EF4-FFF2-40B4-BE49-F238E27FC236}">
              <a16:creationId xmlns:a16="http://schemas.microsoft.com/office/drawing/2014/main" id="{00000000-0008-0000-0A00-0000670F0000}"/>
            </a:ext>
          </a:extLst>
        </xdr:cNvPr>
        <xdr:cNvSpPr>
          <a:spLocks noChangeShapeType="1"/>
        </xdr:cNvSpPr>
      </xdr:nvSpPr>
      <xdr:spPr bwMode="auto">
        <a:xfrm flipH="1">
          <a:off x="5410200" y="11963400"/>
          <a:ext cx="17049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609600</xdr:colOff>
      <xdr:row>52</xdr:row>
      <xdr:rowOff>0</xdr:rowOff>
    </xdr:from>
    <xdr:to>
      <xdr:col>5</xdr:col>
      <xdr:colOff>847725</xdr:colOff>
      <xdr:row>52</xdr:row>
      <xdr:rowOff>0</xdr:rowOff>
    </xdr:to>
    <xdr:sp macro="" textlink="">
      <xdr:nvSpPr>
        <xdr:cNvPr id="3944" name="Line 96">
          <a:extLst>
            <a:ext uri="{FF2B5EF4-FFF2-40B4-BE49-F238E27FC236}">
              <a16:creationId xmlns:a16="http://schemas.microsoft.com/office/drawing/2014/main" id="{00000000-0008-0000-0A00-0000680F0000}"/>
            </a:ext>
          </a:extLst>
        </xdr:cNvPr>
        <xdr:cNvSpPr>
          <a:spLocks noChangeShapeType="1"/>
        </xdr:cNvSpPr>
      </xdr:nvSpPr>
      <xdr:spPr bwMode="auto">
        <a:xfrm>
          <a:off x="2676525" y="15954375"/>
          <a:ext cx="2867025"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523875</xdr:colOff>
      <xdr:row>3</xdr:row>
      <xdr:rowOff>257175</xdr:rowOff>
    </xdr:from>
    <xdr:to>
      <xdr:col>6</xdr:col>
      <xdr:colOff>600075</xdr:colOff>
      <xdr:row>3</xdr:row>
      <xdr:rowOff>257175</xdr:rowOff>
    </xdr:to>
    <xdr:sp macro="" textlink="">
      <xdr:nvSpPr>
        <xdr:cNvPr id="3945" name="Line 98">
          <a:extLst>
            <a:ext uri="{FF2B5EF4-FFF2-40B4-BE49-F238E27FC236}">
              <a16:creationId xmlns:a16="http://schemas.microsoft.com/office/drawing/2014/main" id="{00000000-0008-0000-0A00-0000690F0000}"/>
            </a:ext>
          </a:extLst>
        </xdr:cNvPr>
        <xdr:cNvSpPr>
          <a:spLocks noChangeShapeType="1"/>
        </xdr:cNvSpPr>
      </xdr:nvSpPr>
      <xdr:spPr bwMode="auto">
        <a:xfrm>
          <a:off x="4343400" y="1285875"/>
          <a:ext cx="1828800" cy="0"/>
        </a:xfrm>
        <a:prstGeom prst="line">
          <a:avLst/>
        </a:prstGeom>
        <a:noFill/>
        <a:ln w="1714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31</xdr:row>
      <xdr:rowOff>0</xdr:rowOff>
    </xdr:from>
    <xdr:to>
      <xdr:col>1</xdr:col>
      <xdr:colOff>809625</xdr:colOff>
      <xdr:row>31</xdr:row>
      <xdr:rowOff>0</xdr:rowOff>
    </xdr:to>
    <xdr:sp macro="" textlink="">
      <xdr:nvSpPr>
        <xdr:cNvPr id="3946" name="Line 99">
          <a:extLst>
            <a:ext uri="{FF2B5EF4-FFF2-40B4-BE49-F238E27FC236}">
              <a16:creationId xmlns:a16="http://schemas.microsoft.com/office/drawing/2014/main" id="{00000000-0008-0000-0A00-00006A0F0000}"/>
            </a:ext>
          </a:extLst>
        </xdr:cNvPr>
        <xdr:cNvSpPr>
          <a:spLocks noChangeShapeType="1"/>
        </xdr:cNvSpPr>
      </xdr:nvSpPr>
      <xdr:spPr bwMode="auto">
        <a:xfrm>
          <a:off x="1228725" y="10287000"/>
          <a:ext cx="7715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31</xdr:row>
      <xdr:rowOff>0</xdr:rowOff>
    </xdr:from>
    <xdr:to>
      <xdr:col>2</xdr:col>
      <xdr:colOff>809625</xdr:colOff>
      <xdr:row>31</xdr:row>
      <xdr:rowOff>0</xdr:rowOff>
    </xdr:to>
    <xdr:sp macro="" textlink="">
      <xdr:nvSpPr>
        <xdr:cNvPr id="3947" name="Line 101">
          <a:extLst>
            <a:ext uri="{FF2B5EF4-FFF2-40B4-BE49-F238E27FC236}">
              <a16:creationId xmlns:a16="http://schemas.microsoft.com/office/drawing/2014/main" id="{00000000-0008-0000-0A00-00006B0F0000}"/>
            </a:ext>
          </a:extLst>
        </xdr:cNvPr>
        <xdr:cNvSpPr>
          <a:spLocks noChangeShapeType="1"/>
        </xdr:cNvSpPr>
      </xdr:nvSpPr>
      <xdr:spPr bwMode="auto">
        <a:xfrm>
          <a:off x="2105025" y="10287000"/>
          <a:ext cx="7715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31</xdr:row>
      <xdr:rowOff>0</xdr:rowOff>
    </xdr:from>
    <xdr:to>
      <xdr:col>3</xdr:col>
      <xdr:colOff>809625</xdr:colOff>
      <xdr:row>31</xdr:row>
      <xdr:rowOff>0</xdr:rowOff>
    </xdr:to>
    <xdr:sp macro="" textlink="">
      <xdr:nvSpPr>
        <xdr:cNvPr id="3948" name="Line 102">
          <a:extLst>
            <a:ext uri="{FF2B5EF4-FFF2-40B4-BE49-F238E27FC236}">
              <a16:creationId xmlns:a16="http://schemas.microsoft.com/office/drawing/2014/main" id="{00000000-0008-0000-0A00-00006C0F0000}"/>
            </a:ext>
          </a:extLst>
        </xdr:cNvPr>
        <xdr:cNvSpPr>
          <a:spLocks noChangeShapeType="1"/>
        </xdr:cNvSpPr>
      </xdr:nvSpPr>
      <xdr:spPr bwMode="auto">
        <a:xfrm>
          <a:off x="2981325" y="10287000"/>
          <a:ext cx="7715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xdr:colOff>
      <xdr:row>31</xdr:row>
      <xdr:rowOff>0</xdr:rowOff>
    </xdr:from>
    <xdr:to>
      <xdr:col>4</xdr:col>
      <xdr:colOff>809625</xdr:colOff>
      <xdr:row>31</xdr:row>
      <xdr:rowOff>0</xdr:rowOff>
    </xdr:to>
    <xdr:sp macro="" textlink="">
      <xdr:nvSpPr>
        <xdr:cNvPr id="3949" name="Line 103">
          <a:extLst>
            <a:ext uri="{FF2B5EF4-FFF2-40B4-BE49-F238E27FC236}">
              <a16:creationId xmlns:a16="http://schemas.microsoft.com/office/drawing/2014/main" id="{00000000-0008-0000-0A00-00006D0F0000}"/>
            </a:ext>
          </a:extLst>
        </xdr:cNvPr>
        <xdr:cNvSpPr>
          <a:spLocks noChangeShapeType="1"/>
        </xdr:cNvSpPr>
      </xdr:nvSpPr>
      <xdr:spPr bwMode="auto">
        <a:xfrm>
          <a:off x="3857625" y="10287000"/>
          <a:ext cx="7715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31</xdr:row>
      <xdr:rowOff>0</xdr:rowOff>
    </xdr:from>
    <xdr:to>
      <xdr:col>5</xdr:col>
      <xdr:colOff>809625</xdr:colOff>
      <xdr:row>31</xdr:row>
      <xdr:rowOff>0</xdr:rowOff>
    </xdr:to>
    <xdr:sp macro="" textlink="">
      <xdr:nvSpPr>
        <xdr:cNvPr id="3950" name="Line 104">
          <a:extLst>
            <a:ext uri="{FF2B5EF4-FFF2-40B4-BE49-F238E27FC236}">
              <a16:creationId xmlns:a16="http://schemas.microsoft.com/office/drawing/2014/main" id="{00000000-0008-0000-0A00-00006E0F0000}"/>
            </a:ext>
          </a:extLst>
        </xdr:cNvPr>
        <xdr:cNvSpPr>
          <a:spLocks noChangeShapeType="1"/>
        </xdr:cNvSpPr>
      </xdr:nvSpPr>
      <xdr:spPr bwMode="auto">
        <a:xfrm>
          <a:off x="4733925" y="10287000"/>
          <a:ext cx="7715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xdr:colOff>
      <xdr:row>31</xdr:row>
      <xdr:rowOff>0</xdr:rowOff>
    </xdr:from>
    <xdr:to>
      <xdr:col>6</xdr:col>
      <xdr:colOff>809625</xdr:colOff>
      <xdr:row>31</xdr:row>
      <xdr:rowOff>0</xdr:rowOff>
    </xdr:to>
    <xdr:sp macro="" textlink="">
      <xdr:nvSpPr>
        <xdr:cNvPr id="3951" name="Line 105">
          <a:extLst>
            <a:ext uri="{FF2B5EF4-FFF2-40B4-BE49-F238E27FC236}">
              <a16:creationId xmlns:a16="http://schemas.microsoft.com/office/drawing/2014/main" id="{00000000-0008-0000-0A00-00006F0F0000}"/>
            </a:ext>
          </a:extLst>
        </xdr:cNvPr>
        <xdr:cNvSpPr>
          <a:spLocks noChangeShapeType="1"/>
        </xdr:cNvSpPr>
      </xdr:nvSpPr>
      <xdr:spPr bwMode="auto">
        <a:xfrm>
          <a:off x="5610225" y="10287000"/>
          <a:ext cx="7715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31</xdr:row>
      <xdr:rowOff>0</xdr:rowOff>
    </xdr:from>
    <xdr:to>
      <xdr:col>7</xdr:col>
      <xdr:colOff>809625</xdr:colOff>
      <xdr:row>31</xdr:row>
      <xdr:rowOff>0</xdr:rowOff>
    </xdr:to>
    <xdr:sp macro="" textlink="">
      <xdr:nvSpPr>
        <xdr:cNvPr id="3952" name="Line 106">
          <a:extLst>
            <a:ext uri="{FF2B5EF4-FFF2-40B4-BE49-F238E27FC236}">
              <a16:creationId xmlns:a16="http://schemas.microsoft.com/office/drawing/2014/main" id="{00000000-0008-0000-0A00-0000700F0000}"/>
            </a:ext>
          </a:extLst>
        </xdr:cNvPr>
        <xdr:cNvSpPr>
          <a:spLocks noChangeShapeType="1"/>
        </xdr:cNvSpPr>
      </xdr:nvSpPr>
      <xdr:spPr bwMode="auto">
        <a:xfrm>
          <a:off x="6486525" y="10287000"/>
          <a:ext cx="7715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561975</xdr:colOff>
      <xdr:row>36</xdr:row>
      <xdr:rowOff>0</xdr:rowOff>
    </xdr:from>
    <xdr:to>
      <xdr:col>3</xdr:col>
      <xdr:colOff>619125</xdr:colOff>
      <xdr:row>36</xdr:row>
      <xdr:rowOff>0</xdr:rowOff>
    </xdr:to>
    <xdr:sp macro="" textlink="">
      <xdr:nvSpPr>
        <xdr:cNvPr id="3953" name="Line 107">
          <a:extLst>
            <a:ext uri="{FF2B5EF4-FFF2-40B4-BE49-F238E27FC236}">
              <a16:creationId xmlns:a16="http://schemas.microsoft.com/office/drawing/2014/main" id="{00000000-0008-0000-0A00-0000710F0000}"/>
            </a:ext>
          </a:extLst>
        </xdr:cNvPr>
        <xdr:cNvSpPr>
          <a:spLocks noChangeShapeType="1"/>
        </xdr:cNvSpPr>
      </xdr:nvSpPr>
      <xdr:spPr bwMode="auto">
        <a:xfrm>
          <a:off x="1752600" y="11658600"/>
          <a:ext cx="18097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581025</xdr:colOff>
      <xdr:row>37</xdr:row>
      <xdr:rowOff>0</xdr:rowOff>
    </xdr:from>
    <xdr:to>
      <xdr:col>3</xdr:col>
      <xdr:colOff>638175</xdr:colOff>
      <xdr:row>37</xdr:row>
      <xdr:rowOff>0</xdr:rowOff>
    </xdr:to>
    <xdr:sp macro="" textlink="">
      <xdr:nvSpPr>
        <xdr:cNvPr id="3954" name="Line 108">
          <a:extLst>
            <a:ext uri="{FF2B5EF4-FFF2-40B4-BE49-F238E27FC236}">
              <a16:creationId xmlns:a16="http://schemas.microsoft.com/office/drawing/2014/main" id="{00000000-0008-0000-0A00-0000720F0000}"/>
            </a:ext>
          </a:extLst>
        </xdr:cNvPr>
        <xdr:cNvSpPr>
          <a:spLocks noChangeShapeType="1"/>
        </xdr:cNvSpPr>
      </xdr:nvSpPr>
      <xdr:spPr bwMode="auto">
        <a:xfrm>
          <a:off x="1771650" y="11963400"/>
          <a:ext cx="18097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3</xdr:row>
      <xdr:rowOff>0</xdr:rowOff>
    </xdr:from>
    <xdr:to>
      <xdr:col>0</xdr:col>
      <xdr:colOff>19050</xdr:colOff>
      <xdr:row>3</xdr:row>
      <xdr:rowOff>0</xdr:rowOff>
    </xdr:to>
    <xdr:sp macro="" textlink="">
      <xdr:nvSpPr>
        <xdr:cNvPr id="17467" name="Line 1">
          <a:extLst>
            <a:ext uri="{FF2B5EF4-FFF2-40B4-BE49-F238E27FC236}">
              <a16:creationId xmlns:a16="http://schemas.microsoft.com/office/drawing/2014/main" id="{00000000-0008-0000-0B00-00003B440000}"/>
            </a:ext>
          </a:extLst>
        </xdr:cNvPr>
        <xdr:cNvSpPr>
          <a:spLocks noChangeShapeType="1"/>
        </xdr:cNvSpPr>
      </xdr:nvSpPr>
      <xdr:spPr bwMode="auto">
        <a:xfrm>
          <a:off x="19050" y="79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anda.com/converter/classic" TargetMode="External"/><Relationship Id="rId1" Type="http://schemas.openxmlformats.org/officeDocument/2006/relationships/hyperlink" Target="http://www.mapquest.com/" TargetMode="Externa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E6369-CCF4-4B13-97B2-896A7F9989A9}">
  <sheetPr>
    <pageSetUpPr fitToPage="1"/>
  </sheetPr>
  <dimension ref="A1:J47"/>
  <sheetViews>
    <sheetView showGridLines="0" tabSelected="1" zoomScaleNormal="100" zoomScaleSheetLayoutView="100" workbookViewId="0">
      <selection activeCell="A16" sqref="A16"/>
    </sheetView>
  </sheetViews>
  <sheetFormatPr defaultColWidth="9.140625" defaultRowHeight="12.75" x14ac:dyDescent="0.2"/>
  <cols>
    <col min="1" max="1" width="28.28515625" style="380" customWidth="1"/>
    <col min="2" max="2" width="1.7109375" style="380" customWidth="1"/>
    <col min="3" max="3" width="24.85546875" style="380" customWidth="1"/>
    <col min="4" max="4" width="1.5703125" style="380" customWidth="1"/>
    <col min="5" max="5" width="24.7109375" style="380" customWidth="1"/>
    <col min="6" max="6" width="1.5703125" style="380" customWidth="1"/>
    <col min="7" max="7" width="26.28515625" style="380" customWidth="1"/>
    <col min="8" max="15" width="9.140625" style="380"/>
    <col min="16" max="16" width="9.140625" style="380" customWidth="1"/>
    <col min="17" max="16384" width="9.140625" style="380"/>
  </cols>
  <sheetData>
    <row r="1" spans="1:10" s="416" customFormat="1" ht="23.25" x14ac:dyDescent="0.35">
      <c r="A1" s="421" t="s">
        <v>79</v>
      </c>
      <c r="B1" s="421"/>
      <c r="F1" s="421"/>
      <c r="G1" s="419" t="s">
        <v>0</v>
      </c>
    </row>
    <row r="2" spans="1:10" s="416" customFormat="1" ht="23.25" x14ac:dyDescent="0.35">
      <c r="A2" s="420"/>
      <c r="B2" s="420"/>
      <c r="F2" s="420"/>
      <c r="G2" s="419" t="s">
        <v>1</v>
      </c>
    </row>
    <row r="3" spans="1:10" s="416" customFormat="1" ht="15.75" customHeight="1" x14ac:dyDescent="0.35">
      <c r="A3" s="418"/>
      <c r="B3" s="418"/>
      <c r="C3" s="414" t="s">
        <v>322</v>
      </c>
      <c r="D3" s="414"/>
      <c r="E3" s="414"/>
      <c r="F3" s="418"/>
      <c r="G3" s="417"/>
    </row>
    <row r="4" spans="1:10" ht="31.5" customHeight="1" x14ac:dyDescent="0.2">
      <c r="A4" s="381" t="s">
        <v>2</v>
      </c>
      <c r="B4" s="381"/>
      <c r="C4" s="414"/>
      <c r="D4" s="414"/>
      <c r="E4" s="414"/>
      <c r="F4" s="381"/>
      <c r="G4" s="386" t="s">
        <v>324</v>
      </c>
    </row>
    <row r="5" spans="1:10" ht="18.75" customHeight="1" thickBot="1" x14ac:dyDescent="0.3">
      <c r="A5" s="379"/>
      <c r="B5" s="415"/>
      <c r="C5" s="414"/>
      <c r="D5" s="414"/>
      <c r="E5" s="414"/>
      <c r="F5" s="415"/>
      <c r="G5" s="378"/>
      <c r="I5" s="390"/>
      <c r="J5" s="390"/>
    </row>
    <row r="6" spans="1:10" ht="18" customHeight="1" x14ac:dyDescent="0.2">
      <c r="A6" s="413"/>
      <c r="B6" s="390"/>
      <c r="C6" s="414"/>
      <c r="D6" s="414"/>
      <c r="E6" s="414"/>
      <c r="F6" s="390"/>
      <c r="G6" s="413"/>
      <c r="I6" s="390"/>
      <c r="J6" s="390"/>
    </row>
    <row r="7" spans="1:10" s="381" customFormat="1" ht="12.75" customHeight="1" x14ac:dyDescent="0.2">
      <c r="A7" s="381" t="s">
        <v>97</v>
      </c>
      <c r="C7" s="412" t="s">
        <v>3</v>
      </c>
      <c r="D7" s="412"/>
      <c r="E7" s="412"/>
      <c r="G7" s="386" t="s">
        <v>323</v>
      </c>
    </row>
    <row r="8" spans="1:10" ht="18.75" customHeight="1" thickBot="1" x14ac:dyDescent="0.3">
      <c r="A8" s="377"/>
      <c r="B8" s="411"/>
      <c r="C8" s="376"/>
      <c r="D8" s="376"/>
      <c r="E8" s="376"/>
      <c r="F8" s="411"/>
      <c r="G8" s="375"/>
    </row>
    <row r="9" spans="1:10" ht="12" customHeight="1" thickBot="1" x14ac:dyDescent="0.25">
      <c r="A9" s="409"/>
      <c r="B9" s="390"/>
      <c r="E9" s="410"/>
      <c r="F9" s="390"/>
      <c r="G9" s="409"/>
    </row>
    <row r="10" spans="1:10" s="403" customFormat="1" ht="12" x14ac:dyDescent="0.2">
      <c r="A10" s="407" t="s">
        <v>71</v>
      </c>
      <c r="B10" s="404"/>
      <c r="C10" s="408" t="s">
        <v>4</v>
      </c>
      <c r="D10" s="404"/>
      <c r="E10" s="407" t="s">
        <v>5</v>
      </c>
      <c r="F10" s="404"/>
      <c r="G10" s="407" t="s">
        <v>72</v>
      </c>
    </row>
    <row r="11" spans="1:10" s="403" customFormat="1" thickBot="1" x14ac:dyDescent="0.25">
      <c r="A11" s="406" t="s">
        <v>77</v>
      </c>
      <c r="B11" s="405"/>
      <c r="C11" s="404" t="s">
        <v>7</v>
      </c>
      <c r="D11" s="404"/>
      <c r="E11" s="404" t="s">
        <v>7</v>
      </c>
      <c r="F11" s="405"/>
      <c r="G11" s="404" t="s">
        <v>8</v>
      </c>
    </row>
    <row r="12" spans="1:10" ht="5.25" customHeight="1" thickBot="1" x14ac:dyDescent="0.25">
      <c r="A12" s="390"/>
      <c r="B12" s="390"/>
      <c r="C12" s="402"/>
      <c r="D12" s="390"/>
      <c r="E12" s="402"/>
      <c r="F12" s="390"/>
      <c r="G12" s="402"/>
    </row>
    <row r="13" spans="1:10" s="390" customFormat="1" ht="18" customHeight="1" x14ac:dyDescent="0.2">
      <c r="A13" s="401"/>
      <c r="B13" s="399"/>
      <c r="C13" s="374"/>
      <c r="D13" s="400"/>
      <c r="E13" s="374"/>
      <c r="F13" s="399"/>
      <c r="G13" s="373"/>
    </row>
    <row r="14" spans="1:10" s="390" customFormat="1" ht="18" customHeight="1" x14ac:dyDescent="0.2">
      <c r="A14" s="372"/>
      <c r="B14" s="397"/>
      <c r="C14" s="371"/>
      <c r="D14" s="398"/>
      <c r="E14" s="371"/>
      <c r="F14" s="397"/>
      <c r="G14" s="370"/>
    </row>
    <row r="15" spans="1:10" s="390" customFormat="1" ht="18" customHeight="1" x14ac:dyDescent="0.2">
      <c r="A15" s="372"/>
      <c r="B15" s="397"/>
      <c r="C15" s="371"/>
      <c r="D15" s="398"/>
      <c r="E15" s="371"/>
      <c r="F15" s="397"/>
      <c r="G15" s="370"/>
    </row>
    <row r="16" spans="1:10" s="390" customFormat="1" ht="18" customHeight="1" x14ac:dyDescent="0.2">
      <c r="A16" s="372"/>
      <c r="B16" s="397"/>
      <c r="C16" s="371"/>
      <c r="D16" s="398"/>
      <c r="E16" s="371"/>
      <c r="F16" s="397"/>
      <c r="G16" s="370"/>
    </row>
    <row r="17" spans="1:7" s="390" customFormat="1" ht="18" customHeight="1" x14ac:dyDescent="0.2">
      <c r="A17" s="372"/>
      <c r="B17" s="397"/>
      <c r="C17" s="371"/>
      <c r="D17" s="398"/>
      <c r="E17" s="371"/>
      <c r="F17" s="397"/>
      <c r="G17" s="370"/>
    </row>
    <row r="18" spans="1:7" s="390" customFormat="1" ht="18" customHeight="1" x14ac:dyDescent="0.2">
      <c r="A18" s="372"/>
      <c r="B18" s="397"/>
      <c r="C18" s="371"/>
      <c r="D18" s="398"/>
      <c r="E18" s="371"/>
      <c r="F18" s="397"/>
      <c r="G18" s="370"/>
    </row>
    <row r="19" spans="1:7" s="390" customFormat="1" ht="18" customHeight="1" x14ac:dyDescent="0.2">
      <c r="A19" s="372"/>
      <c r="B19" s="397"/>
      <c r="C19" s="371"/>
      <c r="D19" s="398"/>
      <c r="E19" s="371"/>
      <c r="F19" s="397"/>
      <c r="G19" s="370"/>
    </row>
    <row r="20" spans="1:7" s="390" customFormat="1" ht="18" customHeight="1" x14ac:dyDescent="0.2">
      <c r="A20" s="372"/>
      <c r="B20" s="397"/>
      <c r="C20" s="371"/>
      <c r="D20" s="398"/>
      <c r="E20" s="371"/>
      <c r="F20" s="397"/>
      <c r="G20" s="370"/>
    </row>
    <row r="21" spans="1:7" s="390" customFormat="1" ht="18" customHeight="1" x14ac:dyDescent="0.2">
      <c r="A21" s="372"/>
      <c r="B21" s="397"/>
      <c r="C21" s="371"/>
      <c r="D21" s="398"/>
      <c r="E21" s="371"/>
      <c r="F21" s="397"/>
      <c r="G21" s="370"/>
    </row>
    <row r="22" spans="1:7" s="390" customFormat="1" ht="18" customHeight="1" x14ac:dyDescent="0.2">
      <c r="A22" s="372"/>
      <c r="B22" s="397"/>
      <c r="C22" s="371"/>
      <c r="D22" s="398"/>
      <c r="E22" s="371"/>
      <c r="F22" s="397"/>
      <c r="G22" s="370"/>
    </row>
    <row r="23" spans="1:7" s="390" customFormat="1" ht="18" customHeight="1" x14ac:dyDescent="0.2">
      <c r="A23" s="372"/>
      <c r="B23" s="397"/>
      <c r="C23" s="371"/>
      <c r="D23" s="398"/>
      <c r="E23" s="371"/>
      <c r="F23" s="397"/>
      <c r="G23" s="370"/>
    </row>
    <row r="24" spans="1:7" s="390" customFormat="1" ht="18" customHeight="1" x14ac:dyDescent="0.2">
      <c r="A24" s="372"/>
      <c r="B24" s="397"/>
      <c r="C24" s="371"/>
      <c r="D24" s="398"/>
      <c r="E24" s="371"/>
      <c r="F24" s="397"/>
      <c r="G24" s="370"/>
    </row>
    <row r="25" spans="1:7" s="390" customFormat="1" ht="18" customHeight="1" x14ac:dyDescent="0.2">
      <c r="A25" s="372"/>
      <c r="B25" s="397"/>
      <c r="C25" s="371"/>
      <c r="D25" s="398"/>
      <c r="E25" s="371"/>
      <c r="F25" s="397"/>
      <c r="G25" s="370"/>
    </row>
    <row r="26" spans="1:7" s="390" customFormat="1" ht="18" customHeight="1" x14ac:dyDescent="0.2">
      <c r="A26" s="372"/>
      <c r="B26" s="397"/>
      <c r="C26" s="371"/>
      <c r="D26" s="398"/>
      <c r="E26" s="371"/>
      <c r="F26" s="397"/>
      <c r="G26" s="370"/>
    </row>
    <row r="27" spans="1:7" s="390" customFormat="1" ht="18" customHeight="1" x14ac:dyDescent="0.2">
      <c r="A27" s="372"/>
      <c r="B27" s="397"/>
      <c r="C27" s="371"/>
      <c r="D27" s="398"/>
      <c r="E27" s="371"/>
      <c r="F27" s="397"/>
      <c r="G27" s="370"/>
    </row>
    <row r="28" spans="1:7" s="390" customFormat="1" ht="18" customHeight="1" x14ac:dyDescent="0.2">
      <c r="A28" s="372"/>
      <c r="B28" s="397"/>
      <c r="C28" s="371"/>
      <c r="D28" s="398"/>
      <c r="E28" s="371"/>
      <c r="F28" s="397"/>
      <c r="G28" s="370"/>
    </row>
    <row r="29" spans="1:7" s="390" customFormat="1" ht="18" customHeight="1" x14ac:dyDescent="0.2">
      <c r="A29" s="372"/>
      <c r="B29" s="397"/>
      <c r="C29" s="371"/>
      <c r="D29" s="398"/>
      <c r="E29" s="371"/>
      <c r="F29" s="397"/>
      <c r="G29" s="370"/>
    </row>
    <row r="30" spans="1:7" s="390" customFormat="1" ht="18" customHeight="1" x14ac:dyDescent="0.2">
      <c r="A30" s="372"/>
      <c r="B30" s="397"/>
      <c r="C30" s="371"/>
      <c r="D30" s="398"/>
      <c r="E30" s="371"/>
      <c r="F30" s="397"/>
      <c r="G30" s="370"/>
    </row>
    <row r="31" spans="1:7" s="390" customFormat="1" ht="19.5" customHeight="1" thickBot="1" x14ac:dyDescent="0.25">
      <c r="A31" s="396"/>
      <c r="B31" s="395"/>
      <c r="C31" s="369">
        <f>SUM(C13:C30)+SUM('JE Overflow 1'!C8:C45)+SUM('JE Overflow 2'!C8:C45)</f>
        <v>0</v>
      </c>
      <c r="D31" s="394"/>
      <c r="E31" s="369">
        <f>SUM(E13:E30)+SUM('JE Overflow 1'!E8:E45)+SUM('JE Overflow 2'!E8:E45)</f>
        <v>0</v>
      </c>
      <c r="F31" s="393"/>
      <c r="G31" s="392"/>
    </row>
    <row r="32" spans="1:7" s="390" customFormat="1" ht="6.75" customHeight="1" x14ac:dyDescent="0.2"/>
    <row r="33" spans="1:7" ht="18.75" customHeight="1" thickBot="1" x14ac:dyDescent="0.25">
      <c r="A33" s="383" t="s">
        <v>9</v>
      </c>
      <c r="B33" s="383"/>
      <c r="C33" s="390"/>
      <c r="D33" s="390"/>
      <c r="E33" s="390"/>
      <c r="F33" s="383"/>
      <c r="G33" s="390"/>
    </row>
    <row r="34" spans="1:7" s="390" customFormat="1" ht="16.5" customHeight="1" x14ac:dyDescent="0.2">
      <c r="A34" s="368"/>
      <c r="B34" s="367"/>
      <c r="C34" s="367"/>
      <c r="D34" s="367"/>
      <c r="E34" s="367"/>
      <c r="F34" s="367"/>
      <c r="G34" s="366"/>
    </row>
    <row r="35" spans="1:7" s="390" customFormat="1" ht="16.5" customHeight="1" x14ac:dyDescent="0.2">
      <c r="A35" s="365"/>
      <c r="B35" s="364"/>
      <c r="C35" s="364"/>
      <c r="D35" s="364"/>
      <c r="E35" s="364"/>
      <c r="F35" s="364"/>
      <c r="G35" s="363"/>
    </row>
    <row r="36" spans="1:7" s="390" customFormat="1" ht="16.5" customHeight="1" x14ac:dyDescent="0.2">
      <c r="A36" s="365"/>
      <c r="B36" s="364"/>
      <c r="C36" s="364"/>
      <c r="D36" s="364"/>
      <c r="E36" s="364"/>
      <c r="F36" s="364"/>
      <c r="G36" s="363"/>
    </row>
    <row r="37" spans="1:7" s="391" customFormat="1" ht="18.75" customHeight="1" thickBot="1" x14ac:dyDescent="0.25">
      <c r="A37" s="362"/>
      <c r="B37" s="361"/>
      <c r="C37" s="361"/>
      <c r="D37" s="361"/>
      <c r="E37" s="361"/>
      <c r="F37" s="361"/>
      <c r="G37" s="360"/>
    </row>
    <row r="38" spans="1:7" s="390" customFormat="1" ht="12" customHeight="1" x14ac:dyDescent="0.2"/>
    <row r="39" spans="1:7" s="381" customFormat="1" ht="12" x14ac:dyDescent="0.2">
      <c r="A39" s="381" t="s">
        <v>10</v>
      </c>
      <c r="C39" s="386" t="s">
        <v>73</v>
      </c>
      <c r="D39" s="386"/>
      <c r="E39" s="385" t="s">
        <v>321</v>
      </c>
      <c r="G39" s="386" t="s">
        <v>11</v>
      </c>
    </row>
    <row r="40" spans="1:7" s="381" customFormat="1" ht="12" x14ac:dyDescent="0.2">
      <c r="C40" s="386"/>
      <c r="D40" s="386"/>
      <c r="E40" s="385" t="s">
        <v>320</v>
      </c>
      <c r="G40" s="386"/>
    </row>
    <row r="41" spans="1:7" s="381" customFormat="1" ht="24" customHeight="1" thickBot="1" x14ac:dyDescent="0.25">
      <c r="A41" s="359"/>
      <c r="C41" s="358"/>
      <c r="D41" s="389"/>
      <c r="E41" s="357"/>
      <c r="G41" s="354"/>
    </row>
    <row r="42" spans="1:7" s="381" customFormat="1" ht="12" x14ac:dyDescent="0.2">
      <c r="C42" s="388"/>
      <c r="D42" s="383"/>
      <c r="E42" s="387"/>
      <c r="G42" s="382"/>
    </row>
    <row r="43" spans="1:7" s="381" customFormat="1" ht="12" x14ac:dyDescent="0.2">
      <c r="A43" s="384" t="s">
        <v>12</v>
      </c>
      <c r="B43" s="384"/>
      <c r="C43" s="386" t="s">
        <v>100</v>
      </c>
      <c r="D43" s="386"/>
      <c r="E43" s="385" t="s">
        <v>319</v>
      </c>
      <c r="F43" s="384"/>
      <c r="G43" s="386" t="s">
        <v>11</v>
      </c>
    </row>
    <row r="44" spans="1:7" s="381" customFormat="1" ht="12" x14ac:dyDescent="0.2">
      <c r="A44" s="384" t="s">
        <v>13</v>
      </c>
      <c r="B44" s="384"/>
      <c r="C44" s="386"/>
      <c r="D44" s="386"/>
      <c r="E44" s="385" t="s">
        <v>26</v>
      </c>
      <c r="F44" s="384"/>
      <c r="G44" s="384"/>
    </row>
    <row r="45" spans="1:7" s="381" customFormat="1" ht="23.25" customHeight="1" thickBot="1" x14ac:dyDescent="0.25">
      <c r="A45" s="355"/>
      <c r="C45" s="355"/>
      <c r="D45" s="383"/>
      <c r="E45" s="354"/>
      <c r="G45" s="356"/>
    </row>
    <row r="46" spans="1:7" s="381" customFormat="1" ht="12" x14ac:dyDescent="0.2">
      <c r="A46" s="382"/>
      <c r="C46" s="382"/>
      <c r="D46" s="383"/>
      <c r="E46" s="382"/>
    </row>
    <row r="47" spans="1:7" s="381" customFormat="1" ht="12" x14ac:dyDescent="0.2"/>
  </sheetData>
  <sheetProtection algorithmName="SHA-512" hashValue="vrbX/ACs5bqZ/k9VNuuWO72AMDAEEpbtVzJWTsZnwqL8ASiGLhgeeUCHNvfASRx8iiNdF5L8evLADciWAiHsgQ==" saltValue="7tNJPTE5tNrG6QlZUA1jgQ==" spinCount="100000" sheet="1" selectLockedCells="1"/>
  <mergeCells count="4">
    <mergeCell ref="C7:E7"/>
    <mergeCell ref="C8:E8"/>
    <mergeCell ref="A34:G37"/>
    <mergeCell ref="C3:E6"/>
  </mergeCells>
  <conditionalFormatting sqref="C31:E31">
    <cfRule type="expression" dxfId="1" priority="1" stopIfTrue="1">
      <formula>$C$31&lt;&gt;$E$31</formula>
    </cfRule>
  </conditionalFormatting>
  <dataValidations count="9">
    <dataValidation allowBlank="1" showInputMessage="1" showErrorMessage="1" promptTitle="Budget year" prompt="Enter the budget year to be charged.  Examples 2001/02 or 2001-02" sqref="C8:D8" xr:uid="{00000000-0002-0000-0000-000008000000}"/>
    <dataValidation allowBlank="1" showInputMessage="1" showErrorMessage="1" promptTitle="Don't input anything here" prompt="This is just to bring the cursor back to the top of the page.  " sqref="A2:B2 F2" xr:uid="{00000000-0002-0000-0000-000007000000}"/>
    <dataValidation allowBlank="1" showInputMessage="1" showErrorMessage="1" promptTitle="Date submitted" prompt="Enter date as MM/DD/YY" sqref="A5:B5 F5" xr:uid="{00000000-0002-0000-0000-000006000000}"/>
    <dataValidation allowBlank="1" showInputMessage="1" showErrorMessage="1" promptTitle="General ledger code" prompt="This is the 14 digit Datatel code.  You can enter just the numbers (without the hyphens) if you wish. _x000a__x000a_ Beneath each balanced entry (debits = credits) you may enter your general ledger description (30 spaces maximum) in this column." sqref="A13:B13 F13" xr:uid="{00000000-0002-0000-0000-000005000000}"/>
    <dataValidation allowBlank="1" showInputMessage="1" showErrorMessage="1" promptTitle="Department name" prompt="This is the description of the five digit department code in the general ledger budget number.  Example, if the department code is 40002 then &quot;Business Office&quot; would go in this field." sqref="G13" xr:uid="{00000000-0002-0000-0000-000004000000}"/>
    <dataValidation allowBlank="1" showInputMessage="1" showErrorMessage="1" promptTitle="Steps to take if entry is done" prompt="1) Print form.  _x000a_2) Department head approves journal entry _x000a_3) Budget Officer may approve journal entry _x000a_4) Submit form to the Business Office Annex" sqref="A41:B41 F41" xr:uid="{00000000-0002-0000-0000-000003000000}"/>
    <dataValidation allowBlank="1" showInputMessage="1" showErrorMessage="1" promptTitle="Explanation" prompt="If you have not entered a general ledger description of 30 spaces or less beneath each balanced entry (debits = credits) above do so here.  If you wish to include your explanation above insert your explanation in the leftmost column." sqref="A34:G37" xr:uid="{00000000-0002-0000-0000-000002000000}"/>
    <dataValidation type="decimal" allowBlank="1" showInputMessage="1" showErrorMessage="1" errorTitle="Debit amount" error="Please enter a positive numerical value" sqref="C14:E30" xr:uid="{00000000-0002-0000-0000-000001000000}">
      <formula1>0.01</formula1>
      <formula2>999999999999999000000</formula2>
    </dataValidation>
    <dataValidation type="decimal" allowBlank="1" showInputMessage="1" showErrorMessage="1" errorTitle="Debit amount" error="Please enter a positive numerical value" promptTitle="Debit or credit amounts" prompt="Please enter only a debit or a credit on each row (one row for each debit and one row for each credit)." sqref="C13:E13" xr:uid="{00000000-0002-0000-0000-000000000000}">
      <formula1>0.01</formula1>
      <formula2>999999999999999000000</formula2>
    </dataValidation>
  </dataValidations>
  <pageMargins left="0.81" right="0.49" top="0.4" bottom="0.23" header="0.36" footer="0.23"/>
  <pageSetup scale="85" orientation="portrait" horizontalDpi="4294967292" r:id="rId1"/>
  <headerFooter alignWithMargins="0">
    <oddFooter xml:space="preserve">&amp;L&amp;F   &amp;A&amp;RB/O 9-2004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pageSetUpPr fitToPage="1"/>
  </sheetPr>
  <dimension ref="A1:M53"/>
  <sheetViews>
    <sheetView workbookViewId="0">
      <selection activeCell="D26" sqref="D26"/>
    </sheetView>
  </sheetViews>
  <sheetFormatPr defaultColWidth="9.140625" defaultRowHeight="12.75" x14ac:dyDescent="0.2"/>
  <cols>
    <col min="1" max="1" width="3.7109375" style="184" customWidth="1"/>
    <col min="2" max="2" width="3.7109375" style="46" customWidth="1"/>
    <col min="3" max="3" width="28.140625" style="46" customWidth="1"/>
    <col min="4" max="4" width="23.28515625" style="46" customWidth="1"/>
    <col min="5" max="5" width="2.7109375" style="46" customWidth="1"/>
    <col min="6" max="6" width="27.7109375" style="46" customWidth="1"/>
    <col min="7" max="7" width="2.7109375" style="46" customWidth="1"/>
    <col min="8" max="8" width="15.5703125" style="46" customWidth="1"/>
    <col min="9" max="9" width="2.7109375" style="46" customWidth="1"/>
    <col min="10" max="16384" width="9.140625" style="46"/>
  </cols>
  <sheetData>
    <row r="1" spans="1:8" s="53" customFormat="1" ht="23.25" x14ac:dyDescent="0.35">
      <c r="A1" s="88" t="s">
        <v>279</v>
      </c>
      <c r="B1" s="88"/>
      <c r="H1" s="89" t="s">
        <v>0</v>
      </c>
    </row>
    <row r="2" spans="1:8" s="53" customFormat="1" ht="23.25" x14ac:dyDescent="0.35">
      <c r="A2" s="242"/>
      <c r="B2" s="243"/>
      <c r="H2" s="89" t="s">
        <v>1</v>
      </c>
    </row>
    <row r="3" spans="1:8" s="204" customFormat="1" ht="15.75" customHeight="1" x14ac:dyDescent="0.35">
      <c r="A3" s="203"/>
      <c r="C3" s="256" t="s">
        <v>284</v>
      </c>
      <c r="D3" s="256"/>
      <c r="H3" s="205"/>
    </row>
    <row r="4" spans="1:8" s="208" customFormat="1" ht="15.75" customHeight="1" x14ac:dyDescent="0.35">
      <c r="A4" s="207"/>
      <c r="C4" s="207"/>
      <c r="D4" s="207"/>
      <c r="H4" s="209"/>
    </row>
    <row r="6" spans="1:8" ht="13.5" thickBot="1" x14ac:dyDescent="0.25">
      <c r="A6" s="240" t="s">
        <v>281</v>
      </c>
      <c r="B6" s="177"/>
      <c r="C6" s="177"/>
      <c r="D6" s="177"/>
      <c r="E6" s="177"/>
      <c r="F6" s="177"/>
      <c r="G6" s="240" t="s">
        <v>41</v>
      </c>
      <c r="H6" s="177"/>
    </row>
    <row r="7" spans="1:8" s="212" customFormat="1" ht="19.5" customHeight="1" x14ac:dyDescent="0.2">
      <c r="B7" s="244" t="s">
        <v>301</v>
      </c>
      <c r="C7" s="244"/>
      <c r="D7" s="244"/>
      <c r="E7" s="244"/>
      <c r="F7" s="244"/>
      <c r="G7" s="217"/>
      <c r="H7" s="245">
        <v>44742</v>
      </c>
    </row>
    <row r="8" spans="1:8" s="179" customFormat="1" x14ac:dyDescent="0.2">
      <c r="A8" s="210"/>
    </row>
    <row r="9" spans="1:8" ht="13.5" thickBot="1" x14ac:dyDescent="0.25">
      <c r="A9" s="240" t="s">
        <v>302</v>
      </c>
      <c r="B9" s="177"/>
      <c r="C9" s="177"/>
      <c r="D9" s="177"/>
      <c r="E9" s="177"/>
      <c r="F9" s="177"/>
      <c r="G9" s="177"/>
      <c r="H9" s="177"/>
    </row>
    <row r="10" spans="1:8" s="213" customFormat="1" ht="30.75" customHeight="1" x14ac:dyDescent="0.2">
      <c r="B10" s="353"/>
      <c r="C10" s="353"/>
      <c r="D10" s="353"/>
      <c r="E10" s="353"/>
      <c r="F10" s="353"/>
      <c r="G10" s="353"/>
      <c r="H10" s="353"/>
    </row>
    <row r="12" spans="1:8" ht="13.5" thickBot="1" x14ac:dyDescent="0.25">
      <c r="A12" s="240" t="s">
        <v>285</v>
      </c>
      <c r="B12" s="177"/>
      <c r="C12" s="177"/>
      <c r="D12" s="177"/>
      <c r="E12" s="177"/>
      <c r="F12" s="177"/>
      <c r="G12" s="177"/>
      <c r="H12" s="177"/>
    </row>
    <row r="13" spans="1:8" x14ac:dyDescent="0.2">
      <c r="B13" s="46" t="s">
        <v>291</v>
      </c>
      <c r="H13" s="206" t="s">
        <v>282</v>
      </c>
    </row>
    <row r="14" spans="1:8" s="212" customFormat="1" ht="20.25" customHeight="1" x14ac:dyDescent="0.25">
      <c r="A14" s="211"/>
      <c r="C14" s="352" t="s">
        <v>300</v>
      </c>
      <c r="D14" s="352"/>
      <c r="H14" s="246">
        <v>7147.8</v>
      </c>
    </row>
    <row r="15" spans="1:8" s="212" customFormat="1" ht="20.25" customHeight="1" x14ac:dyDescent="0.25">
      <c r="A15" s="211"/>
      <c r="C15" s="352" t="s">
        <v>303</v>
      </c>
      <c r="D15" s="352"/>
      <c r="H15" s="246">
        <v>1368.91</v>
      </c>
    </row>
    <row r="16" spans="1:8" s="212" customFormat="1" ht="20.25" customHeight="1" x14ac:dyDescent="0.25">
      <c r="A16" s="211"/>
      <c r="C16" s="352"/>
      <c r="D16" s="352"/>
      <c r="H16" s="246"/>
    </row>
    <row r="17" spans="1:13" s="212" customFormat="1" ht="20.25" customHeight="1" x14ac:dyDescent="0.25">
      <c r="A17" s="211"/>
      <c r="C17" s="352"/>
      <c r="D17" s="352"/>
      <c r="H17" s="246"/>
    </row>
    <row r="18" spans="1:13" s="212" customFormat="1" ht="20.25" customHeight="1" x14ac:dyDescent="0.25">
      <c r="A18" s="211"/>
      <c r="C18" s="352"/>
      <c r="D18" s="352"/>
      <c r="H18" s="246"/>
    </row>
    <row r="19" spans="1:13" s="212" customFormat="1" ht="20.25" customHeight="1" x14ac:dyDescent="0.25">
      <c r="A19" s="211"/>
      <c r="C19" s="352" t="s">
        <v>292</v>
      </c>
      <c r="D19" s="352"/>
      <c r="H19" s="246">
        <f>+H14*0.083</f>
        <v>593.26740000000007</v>
      </c>
    </row>
    <row r="20" spans="1:13" ht="19.5" customHeight="1" thickBot="1" x14ac:dyDescent="0.25">
      <c r="C20" s="214" t="s">
        <v>283</v>
      </c>
      <c r="H20" s="216">
        <f>SUM(H13:H19)</f>
        <v>9109.9774000000016</v>
      </c>
    </row>
    <row r="21" spans="1:13" ht="19.5" customHeight="1" thickTop="1" thickBot="1" x14ac:dyDescent="0.3">
      <c r="C21" s="214" t="s">
        <v>286</v>
      </c>
      <c r="H21" s="247">
        <v>8000</v>
      </c>
      <c r="J21" s="224" t="s">
        <v>296</v>
      </c>
      <c r="K21" s="222"/>
      <c r="L21" s="222"/>
      <c r="M21" s="222"/>
    </row>
    <row r="22" spans="1:13" ht="13.5" thickTop="1" x14ac:dyDescent="0.2"/>
    <row r="23" spans="1:13" ht="13.5" thickBot="1" x14ac:dyDescent="0.25">
      <c r="A23" s="240" t="s">
        <v>287</v>
      </c>
      <c r="B23" s="177"/>
      <c r="C23" s="177"/>
      <c r="D23" s="177"/>
      <c r="E23" s="177"/>
      <c r="F23" s="177"/>
      <c r="G23" s="177"/>
      <c r="H23" s="177"/>
    </row>
    <row r="24" spans="1:13" x14ac:dyDescent="0.2">
      <c r="B24" s="46" t="s">
        <v>280</v>
      </c>
    </row>
    <row r="25" spans="1:13" x14ac:dyDescent="0.2">
      <c r="C25" s="206" t="s">
        <v>290</v>
      </c>
      <c r="D25" s="206" t="s">
        <v>288</v>
      </c>
      <c r="F25" s="46" t="s">
        <v>289</v>
      </c>
      <c r="H25" s="206" t="s">
        <v>282</v>
      </c>
    </row>
    <row r="26" spans="1:13" s="212" customFormat="1" ht="32.25" customHeight="1" x14ac:dyDescent="0.25">
      <c r="A26" s="211"/>
      <c r="C26" s="244" t="s">
        <v>294</v>
      </c>
      <c r="D26" s="220">
        <v>19859400256323</v>
      </c>
      <c r="F26" s="248" t="s">
        <v>299</v>
      </c>
      <c r="H26" s="250">
        <v>8000</v>
      </c>
    </row>
    <row r="27" spans="1:13" s="212" customFormat="1" ht="32.25" customHeight="1" x14ac:dyDescent="0.25">
      <c r="A27" s="211"/>
      <c r="C27" s="244"/>
      <c r="D27" s="244"/>
      <c r="F27" s="248"/>
      <c r="H27" s="250"/>
    </row>
    <row r="28" spans="1:13" s="212" customFormat="1" ht="32.25" customHeight="1" thickBot="1" x14ac:dyDescent="0.3">
      <c r="A28" s="211"/>
      <c r="C28" s="244"/>
      <c r="D28" s="244"/>
      <c r="F28" s="249"/>
      <c r="H28" s="250"/>
    </row>
    <row r="29" spans="1:13" s="218" customFormat="1" ht="20.25" customHeight="1" thickTop="1" thickBot="1" x14ac:dyDescent="0.3">
      <c r="A29" s="219"/>
      <c r="C29" s="218" t="s">
        <v>293</v>
      </c>
      <c r="H29" s="251">
        <f>SUM(H24:H28)</f>
        <v>8000</v>
      </c>
      <c r="J29" s="225" t="s">
        <v>295</v>
      </c>
      <c r="K29" s="223"/>
      <c r="L29" s="223"/>
      <c r="M29" s="223"/>
    </row>
    <row r="30" spans="1:13" ht="13.5" thickTop="1" x14ac:dyDescent="0.2"/>
    <row r="31" spans="1:13" ht="13.5" thickBot="1" x14ac:dyDescent="0.25">
      <c r="A31" s="240" t="s">
        <v>306</v>
      </c>
      <c r="B31" s="177"/>
      <c r="C31" s="177"/>
      <c r="D31" s="177"/>
      <c r="E31" s="177"/>
      <c r="F31" s="241"/>
      <c r="G31" s="177"/>
      <c r="H31" s="177"/>
    </row>
    <row r="32" spans="1:13" ht="22.5" customHeight="1" thickBot="1" x14ac:dyDescent="0.25">
      <c r="B32" s="214" t="s">
        <v>304</v>
      </c>
      <c r="C32" s="214"/>
      <c r="D32" s="214"/>
      <c r="E32" s="214"/>
      <c r="F32" s="234">
        <f>DATE(YEAR($H7)+$H32,MONTH($H7),DAY($H7))</f>
        <v>46568</v>
      </c>
      <c r="G32" s="214"/>
      <c r="H32" s="252">
        <v>5</v>
      </c>
      <c r="J32" s="230"/>
      <c r="K32" s="230"/>
    </row>
    <row r="33" spans="1:13" ht="22.5" customHeight="1" thickTop="1" thickBot="1" x14ac:dyDescent="0.25">
      <c r="B33" s="214" t="s">
        <v>305</v>
      </c>
      <c r="C33" s="214"/>
      <c r="D33" s="214"/>
      <c r="E33" s="214"/>
      <c r="F33" s="234">
        <f>DATE(YEAR($H7)+$H33,MONTH($H7),DAY($H7))</f>
        <v>45473</v>
      </c>
      <c r="G33" s="214"/>
      <c r="H33" s="252">
        <v>2</v>
      </c>
    </row>
    <row r="34" spans="1:13" ht="22.5" customHeight="1" thickTop="1" thickBot="1" x14ac:dyDescent="0.25">
      <c r="B34" s="214" t="s">
        <v>308</v>
      </c>
      <c r="C34" s="214"/>
      <c r="D34" s="214"/>
      <c r="E34" s="214"/>
      <c r="F34" s="214"/>
      <c r="G34" s="214"/>
      <c r="H34" s="252">
        <v>2</v>
      </c>
    </row>
    <row r="35" spans="1:13" ht="22.5" customHeight="1" thickTop="1" thickBot="1" x14ac:dyDescent="0.25">
      <c r="B35" s="214" t="s">
        <v>297</v>
      </c>
      <c r="C35" s="214"/>
      <c r="D35" s="214"/>
      <c r="E35" s="214"/>
      <c r="F35" s="214"/>
      <c r="G35" s="214"/>
      <c r="H35" s="215">
        <f>(H32-H33)*H34</f>
        <v>6</v>
      </c>
    </row>
    <row r="36" spans="1:13" ht="22.5" customHeight="1" thickTop="1" thickBot="1" x14ac:dyDescent="0.25">
      <c r="B36" s="214" t="s">
        <v>298</v>
      </c>
      <c r="C36" s="214"/>
      <c r="D36" s="214"/>
      <c r="E36" s="214"/>
      <c r="F36" s="214"/>
      <c r="G36" s="214"/>
      <c r="H36" s="221">
        <f>+H21/H35</f>
        <v>1333.3333333333333</v>
      </c>
    </row>
    <row r="37" spans="1:13" ht="14.25" customHeight="1" thickTop="1" x14ac:dyDescent="0.2">
      <c r="B37" s="214"/>
      <c r="C37" s="214"/>
      <c r="D37" s="214"/>
      <c r="E37" s="214"/>
      <c r="F37" s="214"/>
      <c r="G37" s="214"/>
      <c r="H37" s="228"/>
    </row>
    <row r="38" spans="1:13" ht="22.5" customHeight="1" x14ac:dyDescent="0.2">
      <c r="A38" s="184" t="s">
        <v>307</v>
      </c>
      <c r="C38" s="214"/>
      <c r="D38" s="226"/>
      <c r="E38" s="226"/>
      <c r="F38" s="226"/>
      <c r="G38" s="226"/>
      <c r="H38" s="226"/>
    </row>
    <row r="39" spans="1:13" ht="22.5" customHeight="1" x14ac:dyDescent="0.2">
      <c r="C39" s="214" t="s">
        <v>310</v>
      </c>
      <c r="D39" s="226"/>
      <c r="E39" s="226"/>
      <c r="F39" s="226"/>
      <c r="G39" s="226"/>
      <c r="H39" s="226"/>
      <c r="J39" s="236" t="s">
        <v>311</v>
      </c>
      <c r="K39" s="236" t="s">
        <v>312</v>
      </c>
      <c r="L39" s="236" t="s">
        <v>311</v>
      </c>
      <c r="M39" s="236" t="s">
        <v>312</v>
      </c>
    </row>
    <row r="40" spans="1:13" s="212" customFormat="1" ht="18" customHeight="1" x14ac:dyDescent="0.25">
      <c r="A40" s="211"/>
      <c r="B40" s="212">
        <v>1</v>
      </c>
      <c r="C40" s="253" t="s">
        <v>309</v>
      </c>
      <c r="D40" s="254">
        <v>2022</v>
      </c>
      <c r="E40" s="255"/>
      <c r="F40" s="250">
        <f>ROUND(H36,0)+0</f>
        <v>1333</v>
      </c>
      <c r="G40" s="231"/>
      <c r="H40" s="231"/>
      <c r="J40" s="236" t="str">
        <f t="shared" ref="J40:J45" si="0">IF(C$40="Sept","Sept","April")</f>
        <v>April</v>
      </c>
      <c r="K40" s="236" t="str">
        <f>IF(C$40="Sept","Sept","April")</f>
        <v>April</v>
      </c>
      <c r="L40" s="237">
        <f>+D40</f>
        <v>2022</v>
      </c>
      <c r="M40" s="237">
        <f>+D40</f>
        <v>2022</v>
      </c>
    </row>
    <row r="41" spans="1:13" s="212" customFormat="1" ht="18" customHeight="1" x14ac:dyDescent="0.25">
      <c r="A41" s="211"/>
      <c r="B41" s="212">
        <f>1+B40</f>
        <v>2</v>
      </c>
      <c r="C41" s="233" t="str">
        <f>IF(F41&gt;0,IF(H$34=1,J41,K41)," ")</f>
        <v>Sept</v>
      </c>
      <c r="D41" s="238">
        <f>IF(F41&gt;0,IF(H$34=1,L41,M41)," ")</f>
        <v>2022</v>
      </c>
      <c r="E41" s="231"/>
      <c r="F41" s="232">
        <f>IF(H$35&gt;=B41,ROUND(H$36,0),0)</f>
        <v>1333</v>
      </c>
      <c r="G41" s="231"/>
      <c r="H41" s="231"/>
      <c r="J41" s="236" t="str">
        <f t="shared" si="0"/>
        <v>April</v>
      </c>
      <c r="K41" s="236" t="str">
        <f>IF(K40="April","Sept","April")</f>
        <v>Sept</v>
      </c>
      <c r="L41" s="237">
        <f>+L40+1</f>
        <v>2023</v>
      </c>
      <c r="M41" s="237">
        <f>IF(K41="Sept",M40,M40+1)</f>
        <v>2022</v>
      </c>
    </row>
    <row r="42" spans="1:13" s="212" customFormat="1" ht="18" customHeight="1" x14ac:dyDescent="0.25">
      <c r="A42" s="211"/>
      <c r="B42" s="212">
        <f t="shared" ref="B42:B49" si="1">1+B41</f>
        <v>3</v>
      </c>
      <c r="C42" s="233" t="str">
        <f t="shared" ref="C42:C49" si="2">IF(F42&gt;0,IF(H$34=1,J42,K42)," ")</f>
        <v>April</v>
      </c>
      <c r="D42" s="238">
        <f t="shared" ref="D42:D49" si="3">IF(F42&gt;0,IF(H$34=1,L42,M42)," ")</f>
        <v>2023</v>
      </c>
      <c r="E42" s="231"/>
      <c r="F42" s="232">
        <f t="shared" ref="F42:F49" si="4">IF(H$35&gt;=B42,ROUND(H$36,0),0)</f>
        <v>1333</v>
      </c>
      <c r="G42" s="231"/>
      <c r="H42" s="227"/>
      <c r="J42" s="236" t="str">
        <f t="shared" si="0"/>
        <v>April</v>
      </c>
      <c r="K42" s="236" t="str">
        <f t="shared" ref="K42:K49" si="5">IF(K41="April","Sept","April")</f>
        <v>April</v>
      </c>
      <c r="L42" s="237">
        <f>+L41+1</f>
        <v>2024</v>
      </c>
      <c r="M42" s="237">
        <f t="shared" ref="M42:M49" si="6">IF(K42="Sept",M41,M41+1)</f>
        <v>2023</v>
      </c>
    </row>
    <row r="43" spans="1:13" s="212" customFormat="1" ht="18" customHeight="1" x14ac:dyDescent="0.25">
      <c r="A43" s="211"/>
      <c r="B43" s="212">
        <f t="shared" si="1"/>
        <v>4</v>
      </c>
      <c r="C43" s="233" t="str">
        <f t="shared" si="2"/>
        <v>Sept</v>
      </c>
      <c r="D43" s="238">
        <f t="shared" si="3"/>
        <v>2023</v>
      </c>
      <c r="E43" s="231"/>
      <c r="F43" s="232">
        <f t="shared" si="4"/>
        <v>1333</v>
      </c>
      <c r="G43" s="231"/>
      <c r="H43" s="227"/>
      <c r="J43" s="236" t="str">
        <f t="shared" si="0"/>
        <v>April</v>
      </c>
      <c r="K43" s="236" t="str">
        <f t="shared" si="5"/>
        <v>Sept</v>
      </c>
      <c r="L43" s="237">
        <f>+L42+1</f>
        <v>2025</v>
      </c>
      <c r="M43" s="237">
        <f t="shared" si="6"/>
        <v>2023</v>
      </c>
    </row>
    <row r="44" spans="1:13" s="212" customFormat="1" ht="18" customHeight="1" x14ac:dyDescent="0.25">
      <c r="A44" s="211"/>
      <c r="B44" s="212">
        <f t="shared" si="1"/>
        <v>5</v>
      </c>
      <c r="C44" s="233" t="str">
        <f t="shared" si="2"/>
        <v>April</v>
      </c>
      <c r="D44" s="238">
        <f t="shared" si="3"/>
        <v>2024</v>
      </c>
      <c r="F44" s="232">
        <f t="shared" si="4"/>
        <v>1333</v>
      </c>
      <c r="J44" s="236" t="str">
        <f t="shared" si="0"/>
        <v>April</v>
      </c>
      <c r="K44" s="236" t="str">
        <f t="shared" si="5"/>
        <v>April</v>
      </c>
      <c r="L44" s="237">
        <f>+L43+1</f>
        <v>2026</v>
      </c>
      <c r="M44" s="237">
        <f t="shared" si="6"/>
        <v>2024</v>
      </c>
    </row>
    <row r="45" spans="1:13" s="212" customFormat="1" ht="18" customHeight="1" x14ac:dyDescent="0.25">
      <c r="A45" s="211"/>
      <c r="B45" s="212">
        <f t="shared" si="1"/>
        <v>6</v>
      </c>
      <c r="C45" s="233" t="str">
        <f t="shared" si="2"/>
        <v>Sept</v>
      </c>
      <c r="D45" s="238">
        <f t="shared" si="3"/>
        <v>2024</v>
      </c>
      <c r="F45" s="232">
        <f t="shared" si="4"/>
        <v>1333</v>
      </c>
      <c r="J45" s="236" t="str">
        <f t="shared" si="0"/>
        <v>April</v>
      </c>
      <c r="K45" s="236" t="str">
        <f t="shared" si="5"/>
        <v>Sept</v>
      </c>
      <c r="L45" s="237">
        <f>+L44+1</f>
        <v>2027</v>
      </c>
      <c r="M45" s="237">
        <f t="shared" si="6"/>
        <v>2024</v>
      </c>
    </row>
    <row r="46" spans="1:13" s="212" customFormat="1" ht="18" customHeight="1" x14ac:dyDescent="0.25">
      <c r="A46" s="211"/>
      <c r="B46" s="212">
        <f t="shared" si="1"/>
        <v>7</v>
      </c>
      <c r="C46" s="233" t="str">
        <f t="shared" si="2"/>
        <v xml:space="preserve"> </v>
      </c>
      <c r="D46" s="238" t="str">
        <f t="shared" si="3"/>
        <v xml:space="preserve"> </v>
      </c>
      <c r="F46" s="232">
        <f t="shared" si="4"/>
        <v>0</v>
      </c>
      <c r="J46" s="236"/>
      <c r="K46" s="236" t="str">
        <f t="shared" si="5"/>
        <v>April</v>
      </c>
      <c r="L46" s="237"/>
      <c r="M46" s="237">
        <f t="shared" si="6"/>
        <v>2025</v>
      </c>
    </row>
    <row r="47" spans="1:13" s="212" customFormat="1" ht="18" customHeight="1" x14ac:dyDescent="0.25">
      <c r="A47" s="211"/>
      <c r="B47" s="212">
        <f t="shared" si="1"/>
        <v>8</v>
      </c>
      <c r="C47" s="233" t="str">
        <f t="shared" si="2"/>
        <v xml:space="preserve"> </v>
      </c>
      <c r="D47" s="238" t="str">
        <f t="shared" si="3"/>
        <v xml:space="preserve"> </v>
      </c>
      <c r="F47" s="232">
        <f t="shared" si="4"/>
        <v>0</v>
      </c>
      <c r="H47" s="227"/>
      <c r="J47" s="236"/>
      <c r="K47" s="236" t="str">
        <f t="shared" si="5"/>
        <v>Sept</v>
      </c>
      <c r="L47" s="237"/>
      <c r="M47" s="237">
        <f t="shared" si="6"/>
        <v>2025</v>
      </c>
    </row>
    <row r="48" spans="1:13" s="212" customFormat="1" ht="18" customHeight="1" x14ac:dyDescent="0.25">
      <c r="A48" s="211"/>
      <c r="B48" s="212">
        <f t="shared" si="1"/>
        <v>9</v>
      </c>
      <c r="C48" s="233" t="str">
        <f t="shared" si="2"/>
        <v xml:space="preserve"> </v>
      </c>
      <c r="D48" s="238" t="str">
        <f t="shared" si="3"/>
        <v xml:space="preserve"> </v>
      </c>
      <c r="F48" s="232">
        <f t="shared" si="4"/>
        <v>0</v>
      </c>
      <c r="J48" s="236"/>
      <c r="K48" s="236" t="str">
        <f t="shared" si="5"/>
        <v>April</v>
      </c>
      <c r="L48" s="237"/>
      <c r="M48" s="237">
        <f t="shared" si="6"/>
        <v>2026</v>
      </c>
    </row>
    <row r="49" spans="1:13" s="212" customFormat="1" ht="18" customHeight="1" x14ac:dyDescent="0.25">
      <c r="A49" s="211"/>
      <c r="B49" s="212">
        <f t="shared" si="1"/>
        <v>10</v>
      </c>
      <c r="C49" s="233" t="str">
        <f t="shared" si="2"/>
        <v xml:space="preserve"> </v>
      </c>
      <c r="D49" s="238" t="str">
        <f t="shared" si="3"/>
        <v xml:space="preserve"> </v>
      </c>
      <c r="F49" s="232">
        <f t="shared" si="4"/>
        <v>0</v>
      </c>
      <c r="J49" s="236"/>
      <c r="K49" s="236" t="str">
        <f t="shared" si="5"/>
        <v>Sept</v>
      </c>
      <c r="L49" s="237"/>
      <c r="M49" s="237">
        <f t="shared" si="6"/>
        <v>2026</v>
      </c>
    </row>
    <row r="50" spans="1:13" s="212" customFormat="1" ht="15.75" x14ac:dyDescent="0.25">
      <c r="A50" s="211"/>
      <c r="H50" s="227"/>
      <c r="J50" s="236"/>
      <c r="K50" s="236"/>
      <c r="L50" s="236"/>
      <c r="M50" s="236"/>
    </row>
    <row r="51" spans="1:13" s="212" customFormat="1" ht="16.5" thickBot="1" x14ac:dyDescent="0.3">
      <c r="A51" s="211"/>
      <c r="B51" s="212" t="s">
        <v>314</v>
      </c>
      <c r="H51" s="229">
        <f>SUM(F40:F49)</f>
        <v>7998</v>
      </c>
      <c r="J51" s="225" t="s">
        <v>295</v>
      </c>
      <c r="K51" s="235"/>
      <c r="L51" s="235"/>
      <c r="M51" s="235"/>
    </row>
    <row r="52" spans="1:13" s="212" customFormat="1" ht="17.25" thickTop="1" thickBot="1" x14ac:dyDescent="0.3">
      <c r="A52" s="211"/>
      <c r="B52" s="212" t="s">
        <v>315</v>
      </c>
      <c r="H52" s="239">
        <f>+H29-H51</f>
        <v>2</v>
      </c>
    </row>
    <row r="53" spans="1:13" ht="13.5" thickTop="1" x14ac:dyDescent="0.2">
      <c r="H53" s="46" t="s">
        <v>313</v>
      </c>
    </row>
  </sheetData>
  <sheetProtection password="C7DC" sheet="1"/>
  <mergeCells count="7">
    <mergeCell ref="C18:D18"/>
    <mergeCell ref="C19:D19"/>
    <mergeCell ref="B10:H10"/>
    <mergeCell ref="C14:D14"/>
    <mergeCell ref="C15:D15"/>
    <mergeCell ref="C16:D16"/>
    <mergeCell ref="C17:D17"/>
  </mergeCells>
  <phoneticPr fontId="0" type="noConversion"/>
  <dataValidations xWindow="798" yWindow="373" count="4">
    <dataValidation type="whole" allowBlank="1" showInputMessage="1" showErrorMessage="1" errorTitle="Input whole numbers, no decimals" error="Enter 1, 2, 3, 4 or 5" promptTitle="Number years for loan repayment" prompt="Between 1 and 5 years" sqref="H32" xr:uid="{00000000-0002-0000-0B00-000000000000}">
      <formula1>1</formula1>
      <formula2>5</formula2>
    </dataValidation>
    <dataValidation type="whole" allowBlank="1" showInputMessage="1" showErrorMessage="1" errorTitle="Input 1 or 2 payments per year" promptTitle="Number of payments per year" prompt="Either annual (1) payment per year or semi-annual (2) payments per year" sqref="H34" xr:uid="{00000000-0002-0000-0B00-000001000000}">
      <formula1>1</formula1>
      <formula2>2</formula2>
    </dataValidation>
    <dataValidation type="whole" allowBlank="1" showInputMessage="1" showErrorMessage="1" errorTitle="Input whole numbers, from 1 to 4" error="Enter 1, 2, 3 or 4" promptTitle="What year does payback commence?" prompt="Between 1 and 4 years" sqref="H33" xr:uid="{00000000-0002-0000-0B00-000002000000}">
      <formula1>0</formula1>
      <formula2>2</formula2>
    </dataValidation>
    <dataValidation allowBlank="1" showInputMessage="1" showErrorMessage="1" promptTitle="Don't input anything here" prompt="This is just to bring the cursor back to the top of the page.  " sqref="A2:B2" xr:uid="{00000000-0002-0000-0B00-000003000000}"/>
  </dataValidations>
  <pageMargins left="0.76" right="0.74" top="0.59" bottom="0.5" header="0.17" footer="0.23"/>
  <pageSetup scale="75" orientation="portrait" horizontalDpi="4294967292" r:id="rId1"/>
  <headerFooter alignWithMargins="0">
    <oddFooter xml:space="preserve">&amp;L&amp;F   &amp;A&amp;RB/O 9-2004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B365-3ACA-4B23-9C08-FD28D32FF288}">
  <sheetPr>
    <pageSetUpPr fitToPage="1"/>
  </sheetPr>
  <dimension ref="A1:G45"/>
  <sheetViews>
    <sheetView showGridLines="0" zoomScaleNormal="100" zoomScaleSheetLayoutView="100" workbookViewId="0">
      <selection activeCell="C25" sqref="C25"/>
    </sheetView>
  </sheetViews>
  <sheetFormatPr defaultColWidth="9.140625" defaultRowHeight="12.75" x14ac:dyDescent="0.2"/>
  <cols>
    <col min="1" max="1" width="28.28515625" style="380" customWidth="1"/>
    <col min="2" max="2" width="1.7109375" style="380" customWidth="1"/>
    <col min="3" max="3" width="24.85546875" style="380" customWidth="1"/>
    <col min="4" max="4" width="1.5703125" style="380" customWidth="1"/>
    <col min="5" max="5" width="24.7109375" style="380" customWidth="1"/>
    <col min="6" max="6" width="1.5703125" style="380" customWidth="1"/>
    <col min="7" max="7" width="26.28515625" style="380" customWidth="1"/>
    <col min="8" max="15" width="9.140625" style="380"/>
    <col min="16" max="16" width="9.140625" style="380" customWidth="1"/>
    <col min="17" max="16384" width="9.140625" style="380"/>
  </cols>
  <sheetData>
    <row r="1" spans="1:7" s="416" customFormat="1" ht="23.25" x14ac:dyDescent="0.35">
      <c r="A1" s="421" t="s">
        <v>79</v>
      </c>
      <c r="B1" s="421"/>
      <c r="F1" s="421"/>
      <c r="G1" s="419" t="s">
        <v>0</v>
      </c>
    </row>
    <row r="2" spans="1:7" s="416" customFormat="1" ht="23.25" x14ac:dyDescent="0.35">
      <c r="A2" s="420"/>
      <c r="B2" s="420"/>
      <c r="F2" s="420"/>
      <c r="G2" s="419" t="s">
        <v>1</v>
      </c>
    </row>
    <row r="3" spans="1:7" s="416" customFormat="1" ht="20.25" x14ac:dyDescent="0.3">
      <c r="A3" s="426" t="str">
        <f>JE!G5&amp;" Continued - Page 2"</f>
        <v xml:space="preserve"> Continued - Page 2</v>
      </c>
      <c r="B3" s="426"/>
      <c r="C3" s="426"/>
      <c r="D3" s="426"/>
      <c r="E3" s="426"/>
      <c r="F3" s="426"/>
      <c r="G3" s="426"/>
    </row>
    <row r="4" spans="1:7" ht="12" customHeight="1" thickBot="1" x14ac:dyDescent="0.25">
      <c r="A4" s="410"/>
      <c r="B4" s="390"/>
      <c r="E4" s="410"/>
      <c r="F4" s="390"/>
      <c r="G4" s="410"/>
    </row>
    <row r="5" spans="1:7" s="403" customFormat="1" ht="12" x14ac:dyDescent="0.2">
      <c r="A5" s="407" t="s">
        <v>71</v>
      </c>
      <c r="B5" s="404"/>
      <c r="C5" s="408" t="s">
        <v>4</v>
      </c>
      <c r="D5" s="404"/>
      <c r="E5" s="407" t="s">
        <v>5</v>
      </c>
      <c r="F5" s="404"/>
      <c r="G5" s="407" t="s">
        <v>72</v>
      </c>
    </row>
    <row r="6" spans="1:7" s="403" customFormat="1" thickBot="1" x14ac:dyDescent="0.25">
      <c r="A6" s="406" t="s">
        <v>77</v>
      </c>
      <c r="B6" s="405"/>
      <c r="C6" s="404" t="s">
        <v>7</v>
      </c>
      <c r="D6" s="404"/>
      <c r="E6" s="404" t="s">
        <v>7</v>
      </c>
      <c r="F6" s="405"/>
      <c r="G6" s="404" t="s">
        <v>8</v>
      </c>
    </row>
    <row r="7" spans="1:7" ht="5.25" customHeight="1" thickBot="1" x14ac:dyDescent="0.25">
      <c r="A7" s="390"/>
      <c r="B7" s="390"/>
      <c r="C7" s="402"/>
      <c r="D7" s="390"/>
      <c r="E7" s="402"/>
      <c r="F7" s="390"/>
      <c r="G7" s="402"/>
    </row>
    <row r="8" spans="1:7" s="390" customFormat="1" ht="18" customHeight="1" x14ac:dyDescent="0.2">
      <c r="A8" s="401"/>
      <c r="B8" s="399"/>
      <c r="C8" s="374"/>
      <c r="D8" s="400"/>
      <c r="E8" s="374"/>
      <c r="F8" s="399"/>
      <c r="G8" s="373"/>
    </row>
    <row r="9" spans="1:7" s="390" customFormat="1" ht="18" customHeight="1" x14ac:dyDescent="0.2">
      <c r="A9" s="372"/>
      <c r="B9" s="397"/>
      <c r="C9" s="371"/>
      <c r="D9" s="398"/>
      <c r="E9" s="371"/>
      <c r="F9" s="397"/>
      <c r="G9" s="370"/>
    </row>
    <row r="10" spans="1:7" s="390" customFormat="1" ht="18" customHeight="1" x14ac:dyDescent="0.2">
      <c r="A10" s="372"/>
      <c r="B10" s="397"/>
      <c r="C10" s="371"/>
      <c r="D10" s="398"/>
      <c r="E10" s="371"/>
      <c r="F10" s="397"/>
      <c r="G10" s="370"/>
    </row>
    <row r="11" spans="1:7" s="390" customFormat="1" ht="18" customHeight="1" x14ac:dyDescent="0.2">
      <c r="A11" s="372"/>
      <c r="B11" s="397"/>
      <c r="C11" s="371"/>
      <c r="D11" s="398"/>
      <c r="E11" s="371"/>
      <c r="F11" s="397"/>
      <c r="G11" s="370"/>
    </row>
    <row r="12" spans="1:7" s="390" customFormat="1" ht="18" customHeight="1" x14ac:dyDescent="0.2">
      <c r="A12" s="372"/>
      <c r="B12" s="397"/>
      <c r="C12" s="371"/>
      <c r="D12" s="398"/>
      <c r="E12" s="371"/>
      <c r="F12" s="397"/>
      <c r="G12" s="370"/>
    </row>
    <row r="13" spans="1:7" s="390" customFormat="1" ht="18" customHeight="1" x14ac:dyDescent="0.2">
      <c r="A13" s="372"/>
      <c r="B13" s="397"/>
      <c r="C13" s="371"/>
      <c r="D13" s="398"/>
      <c r="E13" s="371"/>
      <c r="F13" s="397"/>
      <c r="G13" s="370"/>
    </row>
    <row r="14" spans="1:7" s="390" customFormat="1" ht="18" customHeight="1" x14ac:dyDescent="0.2">
      <c r="A14" s="372"/>
      <c r="B14" s="397"/>
      <c r="C14" s="371"/>
      <c r="D14" s="398"/>
      <c r="E14" s="371"/>
      <c r="F14" s="397"/>
      <c r="G14" s="370"/>
    </row>
    <row r="15" spans="1:7" s="390" customFormat="1" ht="18" customHeight="1" x14ac:dyDescent="0.2">
      <c r="A15" s="372"/>
      <c r="B15" s="397"/>
      <c r="C15" s="371"/>
      <c r="D15" s="398"/>
      <c r="E15" s="371"/>
      <c r="F15" s="397"/>
      <c r="G15" s="370"/>
    </row>
    <row r="16" spans="1:7" s="390" customFormat="1" ht="18" customHeight="1" x14ac:dyDescent="0.2">
      <c r="A16" s="372"/>
      <c r="B16" s="397"/>
      <c r="C16" s="371"/>
      <c r="D16" s="398"/>
      <c r="E16" s="371"/>
      <c r="F16" s="397"/>
      <c r="G16" s="370"/>
    </row>
    <row r="17" spans="1:7" s="390" customFormat="1" ht="18" customHeight="1" x14ac:dyDescent="0.2">
      <c r="A17" s="372"/>
      <c r="B17" s="397"/>
      <c r="C17" s="371"/>
      <c r="D17" s="398"/>
      <c r="E17" s="371"/>
      <c r="F17" s="397"/>
      <c r="G17" s="370"/>
    </row>
    <row r="18" spans="1:7" s="390" customFormat="1" ht="18" customHeight="1" x14ac:dyDescent="0.2">
      <c r="A18" s="372"/>
      <c r="B18" s="397"/>
      <c r="C18" s="371"/>
      <c r="D18" s="398"/>
      <c r="E18" s="371"/>
      <c r="F18" s="397"/>
      <c r="G18" s="370"/>
    </row>
    <row r="19" spans="1:7" s="390" customFormat="1" ht="18" customHeight="1" x14ac:dyDescent="0.2">
      <c r="A19" s="372"/>
      <c r="B19" s="397"/>
      <c r="C19" s="371"/>
      <c r="D19" s="398"/>
      <c r="E19" s="371"/>
      <c r="F19" s="397"/>
      <c r="G19" s="370"/>
    </row>
    <row r="20" spans="1:7" s="390" customFormat="1" ht="18" customHeight="1" x14ac:dyDescent="0.2">
      <c r="A20" s="372"/>
      <c r="B20" s="397"/>
      <c r="C20" s="371"/>
      <c r="D20" s="398"/>
      <c r="E20" s="371"/>
      <c r="F20" s="397"/>
      <c r="G20" s="370"/>
    </row>
    <row r="21" spans="1:7" s="390" customFormat="1" ht="18" customHeight="1" x14ac:dyDescent="0.2">
      <c r="A21" s="372"/>
      <c r="B21" s="397"/>
      <c r="C21" s="371"/>
      <c r="D21" s="398"/>
      <c r="E21" s="371"/>
      <c r="F21" s="397"/>
      <c r="G21" s="370"/>
    </row>
    <row r="22" spans="1:7" s="390" customFormat="1" ht="18" customHeight="1" x14ac:dyDescent="0.2">
      <c r="A22" s="372"/>
      <c r="B22" s="397"/>
      <c r="C22" s="371"/>
      <c r="D22" s="398"/>
      <c r="E22" s="371"/>
      <c r="F22" s="397"/>
      <c r="G22" s="370"/>
    </row>
    <row r="23" spans="1:7" s="390" customFormat="1" ht="18" customHeight="1" x14ac:dyDescent="0.2">
      <c r="A23" s="372"/>
      <c r="B23" s="397"/>
      <c r="C23" s="371"/>
      <c r="D23" s="398"/>
      <c r="E23" s="371"/>
      <c r="F23" s="397"/>
      <c r="G23" s="370"/>
    </row>
    <row r="24" spans="1:7" s="390" customFormat="1" ht="18" customHeight="1" x14ac:dyDescent="0.2">
      <c r="A24" s="372"/>
      <c r="B24" s="397"/>
      <c r="C24" s="371"/>
      <c r="D24" s="398"/>
      <c r="E24" s="371"/>
      <c r="F24" s="397"/>
      <c r="G24" s="370"/>
    </row>
    <row r="25" spans="1:7" s="390" customFormat="1" ht="18" customHeight="1" x14ac:dyDescent="0.2">
      <c r="A25" s="372"/>
      <c r="B25" s="397"/>
      <c r="C25" s="371"/>
      <c r="D25" s="398"/>
      <c r="E25" s="371"/>
      <c r="F25" s="397"/>
      <c r="G25" s="370"/>
    </row>
    <row r="26" spans="1:7" s="390" customFormat="1" ht="18" customHeight="1" x14ac:dyDescent="0.2">
      <c r="A26" s="372"/>
      <c r="B26" s="397"/>
      <c r="C26" s="371"/>
      <c r="D26" s="398"/>
      <c r="E26" s="371"/>
      <c r="F26" s="397"/>
      <c r="G26" s="370"/>
    </row>
    <row r="27" spans="1:7" s="390" customFormat="1" ht="18" customHeight="1" x14ac:dyDescent="0.2">
      <c r="A27" s="372"/>
      <c r="B27" s="397"/>
      <c r="C27" s="371"/>
      <c r="D27" s="398"/>
      <c r="E27" s="371"/>
      <c r="F27" s="397"/>
      <c r="G27" s="370"/>
    </row>
    <row r="28" spans="1:7" s="390" customFormat="1" ht="18" customHeight="1" x14ac:dyDescent="0.2">
      <c r="A28" s="372"/>
      <c r="B28" s="397"/>
      <c r="C28" s="371"/>
      <c r="D28" s="398"/>
      <c r="E28" s="371"/>
      <c r="F28" s="397"/>
      <c r="G28" s="370"/>
    </row>
    <row r="29" spans="1:7" s="390" customFormat="1" ht="18" customHeight="1" x14ac:dyDescent="0.2">
      <c r="A29" s="372"/>
      <c r="B29" s="397"/>
      <c r="C29" s="371"/>
      <c r="D29" s="398"/>
      <c r="E29" s="371"/>
      <c r="F29" s="397"/>
      <c r="G29" s="370"/>
    </row>
    <row r="30" spans="1:7" s="390" customFormat="1" ht="18" customHeight="1" x14ac:dyDescent="0.2">
      <c r="A30" s="372"/>
      <c r="B30" s="397"/>
      <c r="C30" s="371"/>
      <c r="D30" s="398"/>
      <c r="E30" s="371"/>
      <c r="F30" s="397"/>
      <c r="G30" s="370"/>
    </row>
    <row r="31" spans="1:7" s="390" customFormat="1" ht="18" customHeight="1" x14ac:dyDescent="0.2">
      <c r="A31" s="372"/>
      <c r="B31" s="397"/>
      <c r="C31" s="371"/>
      <c r="D31" s="398"/>
      <c r="E31" s="371"/>
      <c r="F31" s="397"/>
      <c r="G31" s="370"/>
    </row>
    <row r="32" spans="1:7" s="390" customFormat="1" ht="18" customHeight="1" x14ac:dyDescent="0.2">
      <c r="A32" s="372"/>
      <c r="B32" s="397"/>
      <c r="C32" s="371"/>
      <c r="D32" s="398"/>
      <c r="E32" s="371"/>
      <c r="F32" s="397"/>
      <c r="G32" s="370"/>
    </row>
    <row r="33" spans="1:7" s="390" customFormat="1" ht="18" customHeight="1" x14ac:dyDescent="0.2">
      <c r="A33" s="372"/>
      <c r="B33" s="397"/>
      <c r="C33" s="371"/>
      <c r="D33" s="398"/>
      <c r="E33" s="371"/>
      <c r="F33" s="397"/>
      <c r="G33" s="370"/>
    </row>
    <row r="34" spans="1:7" s="390" customFormat="1" ht="18" customHeight="1" x14ac:dyDescent="0.2">
      <c r="A34" s="372"/>
      <c r="B34" s="397"/>
      <c r="C34" s="371"/>
      <c r="D34" s="398"/>
      <c r="E34" s="371"/>
      <c r="F34" s="397"/>
      <c r="G34" s="370"/>
    </row>
    <row r="35" spans="1:7" s="390" customFormat="1" ht="18" customHeight="1" x14ac:dyDescent="0.2">
      <c r="A35" s="372"/>
      <c r="B35" s="397"/>
      <c r="C35" s="371"/>
      <c r="D35" s="398"/>
      <c r="E35" s="371"/>
      <c r="F35" s="397"/>
      <c r="G35" s="370"/>
    </row>
    <row r="36" spans="1:7" s="390" customFormat="1" ht="18" customHeight="1" x14ac:dyDescent="0.2">
      <c r="A36" s="372"/>
      <c r="B36" s="397"/>
      <c r="C36" s="371"/>
      <c r="D36" s="398"/>
      <c r="E36" s="371"/>
      <c r="F36" s="397"/>
      <c r="G36" s="370"/>
    </row>
    <row r="37" spans="1:7" s="390" customFormat="1" ht="18" customHeight="1" x14ac:dyDescent="0.2">
      <c r="A37" s="372"/>
      <c r="B37" s="397"/>
      <c r="C37" s="371"/>
      <c r="D37" s="398"/>
      <c r="E37" s="371"/>
      <c r="F37" s="397"/>
      <c r="G37" s="370"/>
    </row>
    <row r="38" spans="1:7" s="390" customFormat="1" ht="18" customHeight="1" x14ac:dyDescent="0.2">
      <c r="A38" s="372"/>
      <c r="B38" s="397"/>
      <c r="C38" s="371"/>
      <c r="D38" s="398"/>
      <c r="E38" s="371"/>
      <c r="F38" s="397"/>
      <c r="G38" s="370"/>
    </row>
    <row r="39" spans="1:7" s="390" customFormat="1" ht="18" customHeight="1" x14ac:dyDescent="0.2">
      <c r="A39" s="372"/>
      <c r="B39" s="397"/>
      <c r="C39" s="371"/>
      <c r="D39" s="398"/>
      <c r="E39" s="371"/>
      <c r="F39" s="397"/>
      <c r="G39" s="370"/>
    </row>
    <row r="40" spans="1:7" s="390" customFormat="1" ht="18" customHeight="1" x14ac:dyDescent="0.2">
      <c r="A40" s="372"/>
      <c r="B40" s="397"/>
      <c r="C40" s="371"/>
      <c r="D40" s="398"/>
      <c r="E40" s="371"/>
      <c r="F40" s="397"/>
      <c r="G40" s="370"/>
    </row>
    <row r="41" spans="1:7" s="390" customFormat="1" ht="18" customHeight="1" x14ac:dyDescent="0.2">
      <c r="A41" s="372"/>
      <c r="B41" s="397"/>
      <c r="C41" s="371"/>
      <c r="D41" s="398"/>
      <c r="E41" s="371"/>
      <c r="F41" s="397"/>
      <c r="G41" s="370"/>
    </row>
    <row r="42" spans="1:7" s="390" customFormat="1" ht="18" customHeight="1" x14ac:dyDescent="0.2">
      <c r="A42" s="372"/>
      <c r="B42" s="397"/>
      <c r="C42" s="371"/>
      <c r="D42" s="398"/>
      <c r="E42" s="371"/>
      <c r="F42" s="397"/>
      <c r="G42" s="370"/>
    </row>
    <row r="43" spans="1:7" s="390" customFormat="1" ht="18" customHeight="1" x14ac:dyDescent="0.2">
      <c r="A43" s="372"/>
      <c r="B43" s="397"/>
      <c r="C43" s="371"/>
      <c r="D43" s="398"/>
      <c r="E43" s="371"/>
      <c r="F43" s="397"/>
      <c r="G43" s="370"/>
    </row>
    <row r="44" spans="1:7" s="390" customFormat="1" ht="18" customHeight="1" x14ac:dyDescent="0.2">
      <c r="A44" s="372"/>
      <c r="B44" s="397"/>
      <c r="C44" s="371"/>
      <c r="D44" s="398"/>
      <c r="E44" s="371"/>
      <c r="F44" s="397"/>
      <c r="G44" s="370"/>
    </row>
    <row r="45" spans="1:7" s="390" customFormat="1" ht="18" customHeight="1" thickBot="1" x14ac:dyDescent="0.25">
      <c r="A45" s="425"/>
      <c r="B45" s="423"/>
      <c r="C45" s="424"/>
      <c r="D45" s="394"/>
      <c r="E45" s="424"/>
      <c r="F45" s="423"/>
      <c r="G45" s="422"/>
    </row>
  </sheetData>
  <sheetProtection algorithmName="SHA-512" hashValue="gIgFrzPD6EOkTAy6AmKmkQdxQXcURHLkVn7YEbhKLEEoR5ZwNQ84rqm1aWh2D+iUcG9kFqEbysmrJgs5ef4dww==" saltValue="0K03mxsN/FyQeT6W/CPhYQ==" spinCount="100000" sheet="1" selectLockedCells="1"/>
  <mergeCells count="1">
    <mergeCell ref="A3:G3"/>
  </mergeCells>
  <dataValidations count="5">
    <dataValidation type="decimal" allowBlank="1" showInputMessage="1" showErrorMessage="1" errorTitle="Debit amount" error="Please enter a positive numerical value" promptTitle="Debit or credit amounts" prompt="Please enter only a debit or a credit on each row (one row for each debit and one row for each credit)." sqref="C8:E8" xr:uid="{A2C3FA94-05BA-4585-9344-65F24D127F21}">
      <formula1>0.01</formula1>
      <formula2>999999999999999000000</formula2>
    </dataValidation>
    <dataValidation type="decimal" allowBlank="1" showInputMessage="1" showErrorMessage="1" errorTitle="Debit amount" error="Please enter a positive numerical value" sqref="C9:E45" xr:uid="{39CA92F3-F83C-40CE-9968-1E8F1C5F71A0}">
      <formula1>0.01</formula1>
      <formula2>999999999999999000000</formula2>
    </dataValidation>
    <dataValidation allowBlank="1" showInputMessage="1" showErrorMessage="1" promptTitle="Department name" prompt="This is the description of the five digit department code in the general ledger budget number.  Example, if the department code is 40002 then &quot;Business Office&quot; would go in this field." sqref="G8" xr:uid="{9C558B75-3272-4416-9794-B673223C6F0B}"/>
    <dataValidation allowBlank="1" showInputMessage="1" showErrorMessage="1" promptTitle="General ledger code" prompt="This is the 14 digit Datatel code.  You can enter just the numbers (without the hyphens) if you wish. _x000a__x000a_ Beneath each balanced entry (debits = credits) you may enter your general ledger description (30 spaces maximum) in this column." sqref="A8:B8 F8" xr:uid="{AE604E92-C466-4914-A8A7-8851DB7EC6F0}"/>
    <dataValidation allowBlank="1" showInputMessage="1" showErrorMessage="1" promptTitle="Don't input anything here" prompt="This is just to bring the cursor back to the top of the page.  " sqref="A2:B2 F2" xr:uid="{83120999-70CD-4FF3-A31E-53D13F06A2EC}"/>
  </dataValidations>
  <pageMargins left="0.81" right="0.49" top="0.4" bottom="0.23" header="0.36" footer="0.23"/>
  <pageSetup scale="85" orientation="portrait" horizontalDpi="4294967292" r:id="rId1"/>
  <headerFooter alignWithMargins="0">
    <oddFooter xml:space="preserve">&amp;L&amp;F   &amp;A&amp;RB/O 9-2004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6A9C7-EDCE-4298-9061-FE8B44C4E33F}">
  <sheetPr>
    <pageSetUpPr fitToPage="1"/>
  </sheetPr>
  <dimension ref="A1:G45"/>
  <sheetViews>
    <sheetView showGridLines="0" zoomScaleNormal="100" zoomScaleSheetLayoutView="100" workbookViewId="0">
      <selection activeCell="C25" sqref="C25"/>
    </sheetView>
  </sheetViews>
  <sheetFormatPr defaultColWidth="9.140625" defaultRowHeight="12.75" x14ac:dyDescent="0.2"/>
  <cols>
    <col min="1" max="1" width="28.28515625" style="380" customWidth="1"/>
    <col min="2" max="2" width="1.7109375" style="380" customWidth="1"/>
    <col min="3" max="3" width="24.85546875" style="380" customWidth="1"/>
    <col min="4" max="4" width="1.5703125" style="380" customWidth="1"/>
    <col min="5" max="5" width="24.7109375" style="380" customWidth="1"/>
    <col min="6" max="6" width="1.5703125" style="380" customWidth="1"/>
    <col min="7" max="7" width="26.28515625" style="380" customWidth="1"/>
    <col min="8" max="15" width="9.140625" style="380"/>
    <col min="16" max="16" width="9.140625" style="380" customWidth="1"/>
    <col min="17" max="16384" width="9.140625" style="380"/>
  </cols>
  <sheetData>
    <row r="1" spans="1:7" s="416" customFormat="1" ht="23.25" x14ac:dyDescent="0.35">
      <c r="A1" s="421" t="s">
        <v>79</v>
      </c>
      <c r="B1" s="421"/>
      <c r="F1" s="421"/>
      <c r="G1" s="419" t="s">
        <v>0</v>
      </c>
    </row>
    <row r="2" spans="1:7" s="416" customFormat="1" ht="23.25" x14ac:dyDescent="0.35">
      <c r="A2" s="420"/>
      <c r="B2" s="420"/>
      <c r="F2" s="420"/>
      <c r="G2" s="419" t="s">
        <v>1</v>
      </c>
    </row>
    <row r="3" spans="1:7" s="416" customFormat="1" ht="20.25" x14ac:dyDescent="0.3">
      <c r="A3" s="426" t="str">
        <f>JE!G5&amp;" Continued - Page 3"</f>
        <v xml:space="preserve"> Continued - Page 3</v>
      </c>
      <c r="B3" s="426"/>
      <c r="C3" s="426"/>
      <c r="D3" s="426"/>
      <c r="E3" s="426"/>
      <c r="F3" s="426"/>
      <c r="G3" s="426"/>
    </row>
    <row r="4" spans="1:7" ht="12" customHeight="1" thickBot="1" x14ac:dyDescent="0.25">
      <c r="A4" s="410"/>
      <c r="B4" s="390"/>
      <c r="E4" s="410"/>
      <c r="F4" s="390"/>
      <c r="G4" s="410"/>
    </row>
    <row r="5" spans="1:7" s="403" customFormat="1" ht="12" x14ac:dyDescent="0.2">
      <c r="A5" s="407" t="s">
        <v>71</v>
      </c>
      <c r="B5" s="404"/>
      <c r="C5" s="408" t="s">
        <v>4</v>
      </c>
      <c r="D5" s="404"/>
      <c r="E5" s="407" t="s">
        <v>5</v>
      </c>
      <c r="F5" s="404"/>
      <c r="G5" s="407" t="s">
        <v>72</v>
      </c>
    </row>
    <row r="6" spans="1:7" s="403" customFormat="1" thickBot="1" x14ac:dyDescent="0.25">
      <c r="A6" s="406" t="s">
        <v>77</v>
      </c>
      <c r="B6" s="405"/>
      <c r="C6" s="404" t="s">
        <v>7</v>
      </c>
      <c r="D6" s="404"/>
      <c r="E6" s="404" t="s">
        <v>7</v>
      </c>
      <c r="F6" s="405"/>
      <c r="G6" s="404" t="s">
        <v>8</v>
      </c>
    </row>
    <row r="7" spans="1:7" ht="5.25" customHeight="1" thickBot="1" x14ac:dyDescent="0.25">
      <c r="A7" s="390"/>
      <c r="B7" s="390"/>
      <c r="C7" s="402"/>
      <c r="D7" s="390"/>
      <c r="E7" s="402"/>
      <c r="F7" s="390"/>
      <c r="G7" s="402"/>
    </row>
    <row r="8" spans="1:7" s="390" customFormat="1" ht="18" customHeight="1" x14ac:dyDescent="0.2">
      <c r="A8" s="401"/>
      <c r="B8" s="399"/>
      <c r="C8" s="374"/>
      <c r="D8" s="400"/>
      <c r="E8" s="374"/>
      <c r="F8" s="399"/>
      <c r="G8" s="373"/>
    </row>
    <row r="9" spans="1:7" s="390" customFormat="1" ht="18" customHeight="1" x14ac:dyDescent="0.2">
      <c r="A9" s="372"/>
      <c r="B9" s="397"/>
      <c r="C9" s="371"/>
      <c r="D9" s="398"/>
      <c r="E9" s="371"/>
      <c r="F9" s="397"/>
      <c r="G9" s="370"/>
    </row>
    <row r="10" spans="1:7" s="390" customFormat="1" ht="18" customHeight="1" x14ac:dyDescent="0.2">
      <c r="A10" s="372"/>
      <c r="B10" s="397"/>
      <c r="C10" s="371"/>
      <c r="D10" s="398"/>
      <c r="E10" s="371"/>
      <c r="F10" s="397"/>
      <c r="G10" s="370"/>
    </row>
    <row r="11" spans="1:7" s="390" customFormat="1" ht="18" customHeight="1" x14ac:dyDescent="0.2">
      <c r="A11" s="372"/>
      <c r="B11" s="397"/>
      <c r="C11" s="371"/>
      <c r="D11" s="398"/>
      <c r="E11" s="371"/>
      <c r="F11" s="397"/>
      <c r="G11" s="370"/>
    </row>
    <row r="12" spans="1:7" s="390" customFormat="1" ht="18" customHeight="1" x14ac:dyDescent="0.2">
      <c r="A12" s="372"/>
      <c r="B12" s="397"/>
      <c r="C12" s="371"/>
      <c r="D12" s="398"/>
      <c r="E12" s="371"/>
      <c r="F12" s="397"/>
      <c r="G12" s="370"/>
    </row>
    <row r="13" spans="1:7" s="390" customFormat="1" ht="18" customHeight="1" x14ac:dyDescent="0.2">
      <c r="A13" s="372"/>
      <c r="B13" s="397"/>
      <c r="C13" s="371"/>
      <c r="D13" s="398"/>
      <c r="E13" s="371"/>
      <c r="F13" s="397"/>
      <c r="G13" s="370"/>
    </row>
    <row r="14" spans="1:7" s="390" customFormat="1" ht="18" customHeight="1" x14ac:dyDescent="0.2">
      <c r="A14" s="372"/>
      <c r="B14" s="397"/>
      <c r="C14" s="371"/>
      <c r="D14" s="398"/>
      <c r="E14" s="371"/>
      <c r="F14" s="397"/>
      <c r="G14" s="370"/>
    </row>
    <row r="15" spans="1:7" s="390" customFormat="1" ht="18" customHeight="1" x14ac:dyDescent="0.2">
      <c r="A15" s="372"/>
      <c r="B15" s="397"/>
      <c r="C15" s="371"/>
      <c r="D15" s="398"/>
      <c r="E15" s="371"/>
      <c r="F15" s="397"/>
      <c r="G15" s="370"/>
    </row>
    <row r="16" spans="1:7" s="390" customFormat="1" ht="18" customHeight="1" x14ac:dyDescent="0.2">
      <c r="A16" s="372"/>
      <c r="B16" s="397"/>
      <c r="C16" s="371"/>
      <c r="D16" s="398"/>
      <c r="E16" s="371"/>
      <c r="F16" s="397"/>
      <c r="G16" s="370"/>
    </row>
    <row r="17" spans="1:7" s="390" customFormat="1" ht="18" customHeight="1" x14ac:dyDescent="0.2">
      <c r="A17" s="372"/>
      <c r="B17" s="397"/>
      <c r="C17" s="371"/>
      <c r="D17" s="398"/>
      <c r="E17" s="371"/>
      <c r="F17" s="397"/>
      <c r="G17" s="370"/>
    </row>
    <row r="18" spans="1:7" s="390" customFormat="1" ht="18" customHeight="1" x14ac:dyDescent="0.2">
      <c r="A18" s="372"/>
      <c r="B18" s="397"/>
      <c r="C18" s="371"/>
      <c r="D18" s="398"/>
      <c r="E18" s="371"/>
      <c r="F18" s="397"/>
      <c r="G18" s="370"/>
    </row>
    <row r="19" spans="1:7" s="390" customFormat="1" ht="18" customHeight="1" x14ac:dyDescent="0.2">
      <c r="A19" s="372"/>
      <c r="B19" s="397"/>
      <c r="C19" s="371"/>
      <c r="D19" s="398"/>
      <c r="E19" s="371"/>
      <c r="F19" s="397"/>
      <c r="G19" s="370"/>
    </row>
    <row r="20" spans="1:7" s="390" customFormat="1" ht="18" customHeight="1" x14ac:dyDescent="0.2">
      <c r="A20" s="372"/>
      <c r="B20" s="397"/>
      <c r="C20" s="371"/>
      <c r="D20" s="398"/>
      <c r="E20" s="371"/>
      <c r="F20" s="397"/>
      <c r="G20" s="370"/>
    </row>
    <row r="21" spans="1:7" s="390" customFormat="1" ht="18" customHeight="1" x14ac:dyDescent="0.2">
      <c r="A21" s="372"/>
      <c r="B21" s="397"/>
      <c r="C21" s="371"/>
      <c r="D21" s="398"/>
      <c r="E21" s="371"/>
      <c r="F21" s="397"/>
      <c r="G21" s="370"/>
    </row>
    <row r="22" spans="1:7" s="390" customFormat="1" ht="18" customHeight="1" x14ac:dyDescent="0.2">
      <c r="A22" s="372"/>
      <c r="B22" s="397"/>
      <c r="C22" s="371"/>
      <c r="D22" s="398"/>
      <c r="E22" s="371"/>
      <c r="F22" s="397"/>
      <c r="G22" s="370"/>
    </row>
    <row r="23" spans="1:7" s="390" customFormat="1" ht="18" customHeight="1" x14ac:dyDescent="0.2">
      <c r="A23" s="372"/>
      <c r="B23" s="397"/>
      <c r="C23" s="371"/>
      <c r="D23" s="398"/>
      <c r="E23" s="371"/>
      <c r="F23" s="397"/>
      <c r="G23" s="370"/>
    </row>
    <row r="24" spans="1:7" s="390" customFormat="1" ht="18" customHeight="1" x14ac:dyDescent="0.2">
      <c r="A24" s="372"/>
      <c r="B24" s="397"/>
      <c r="C24" s="371"/>
      <c r="D24" s="398"/>
      <c r="E24" s="371"/>
      <c r="F24" s="397"/>
      <c r="G24" s="370"/>
    </row>
    <row r="25" spans="1:7" s="390" customFormat="1" ht="18" customHeight="1" x14ac:dyDescent="0.2">
      <c r="A25" s="372"/>
      <c r="B25" s="397"/>
      <c r="C25" s="371"/>
      <c r="D25" s="398"/>
      <c r="E25" s="371"/>
      <c r="F25" s="397"/>
      <c r="G25" s="370"/>
    </row>
    <row r="26" spans="1:7" s="390" customFormat="1" ht="18" customHeight="1" x14ac:dyDescent="0.2">
      <c r="A26" s="372"/>
      <c r="B26" s="397"/>
      <c r="C26" s="371"/>
      <c r="D26" s="398"/>
      <c r="E26" s="371"/>
      <c r="F26" s="397"/>
      <c r="G26" s="370"/>
    </row>
    <row r="27" spans="1:7" s="390" customFormat="1" ht="18" customHeight="1" x14ac:dyDescent="0.2">
      <c r="A27" s="372"/>
      <c r="B27" s="397"/>
      <c r="C27" s="371"/>
      <c r="D27" s="398"/>
      <c r="E27" s="371"/>
      <c r="F27" s="397"/>
      <c r="G27" s="370"/>
    </row>
    <row r="28" spans="1:7" s="390" customFormat="1" ht="18" customHeight="1" x14ac:dyDescent="0.2">
      <c r="A28" s="372"/>
      <c r="B28" s="397"/>
      <c r="C28" s="371"/>
      <c r="D28" s="398"/>
      <c r="E28" s="371"/>
      <c r="F28" s="397"/>
      <c r="G28" s="370"/>
    </row>
    <row r="29" spans="1:7" s="390" customFormat="1" ht="18" customHeight="1" x14ac:dyDescent="0.2">
      <c r="A29" s="372"/>
      <c r="B29" s="397"/>
      <c r="C29" s="371"/>
      <c r="D29" s="398"/>
      <c r="E29" s="371"/>
      <c r="F29" s="397"/>
      <c r="G29" s="370"/>
    </row>
    <row r="30" spans="1:7" s="390" customFormat="1" ht="18" customHeight="1" x14ac:dyDescent="0.2">
      <c r="A30" s="372"/>
      <c r="B30" s="397"/>
      <c r="C30" s="371"/>
      <c r="D30" s="398"/>
      <c r="E30" s="371"/>
      <c r="F30" s="397"/>
      <c r="G30" s="370"/>
    </row>
    <row r="31" spans="1:7" s="390" customFormat="1" ht="18" customHeight="1" x14ac:dyDescent="0.2">
      <c r="A31" s="372"/>
      <c r="B31" s="397"/>
      <c r="C31" s="371"/>
      <c r="D31" s="398"/>
      <c r="E31" s="371"/>
      <c r="F31" s="397"/>
      <c r="G31" s="370"/>
    </row>
    <row r="32" spans="1:7" s="390" customFormat="1" ht="18" customHeight="1" x14ac:dyDescent="0.2">
      <c r="A32" s="372"/>
      <c r="B32" s="397"/>
      <c r="C32" s="371"/>
      <c r="D32" s="398"/>
      <c r="E32" s="371"/>
      <c r="F32" s="397"/>
      <c r="G32" s="370"/>
    </row>
    <row r="33" spans="1:7" s="390" customFormat="1" ht="18" customHeight="1" x14ac:dyDescent="0.2">
      <c r="A33" s="372"/>
      <c r="B33" s="397"/>
      <c r="C33" s="371"/>
      <c r="D33" s="398"/>
      <c r="E33" s="371"/>
      <c r="F33" s="397"/>
      <c r="G33" s="370"/>
    </row>
    <row r="34" spans="1:7" s="390" customFormat="1" ht="18" customHeight="1" x14ac:dyDescent="0.2">
      <c r="A34" s="372"/>
      <c r="B34" s="397"/>
      <c r="C34" s="371"/>
      <c r="D34" s="398"/>
      <c r="E34" s="371"/>
      <c r="F34" s="397"/>
      <c r="G34" s="370"/>
    </row>
    <row r="35" spans="1:7" s="390" customFormat="1" ht="18" customHeight="1" x14ac:dyDescent="0.2">
      <c r="A35" s="372"/>
      <c r="B35" s="397"/>
      <c r="C35" s="371"/>
      <c r="D35" s="398"/>
      <c r="E35" s="371"/>
      <c r="F35" s="397"/>
      <c r="G35" s="370"/>
    </row>
    <row r="36" spans="1:7" s="390" customFormat="1" ht="18" customHeight="1" x14ac:dyDescent="0.2">
      <c r="A36" s="372"/>
      <c r="B36" s="397"/>
      <c r="C36" s="371"/>
      <c r="D36" s="398"/>
      <c r="E36" s="371"/>
      <c r="F36" s="397"/>
      <c r="G36" s="370"/>
    </row>
    <row r="37" spans="1:7" s="390" customFormat="1" ht="18" customHeight="1" x14ac:dyDescent="0.2">
      <c r="A37" s="372"/>
      <c r="B37" s="397"/>
      <c r="C37" s="371"/>
      <c r="D37" s="398"/>
      <c r="E37" s="371"/>
      <c r="F37" s="397"/>
      <c r="G37" s="370"/>
    </row>
    <row r="38" spans="1:7" s="390" customFormat="1" ht="18" customHeight="1" x14ac:dyDescent="0.2">
      <c r="A38" s="372"/>
      <c r="B38" s="397"/>
      <c r="C38" s="371"/>
      <c r="D38" s="398"/>
      <c r="E38" s="371"/>
      <c r="F38" s="397"/>
      <c r="G38" s="370"/>
    </row>
    <row r="39" spans="1:7" s="390" customFormat="1" ht="18" customHeight="1" x14ac:dyDescent="0.2">
      <c r="A39" s="372"/>
      <c r="B39" s="397"/>
      <c r="C39" s="371"/>
      <c r="D39" s="398"/>
      <c r="E39" s="371"/>
      <c r="F39" s="397"/>
      <c r="G39" s="370"/>
    </row>
    <row r="40" spans="1:7" s="390" customFormat="1" ht="18" customHeight="1" x14ac:dyDescent="0.2">
      <c r="A40" s="372"/>
      <c r="B40" s="397"/>
      <c r="C40" s="371"/>
      <c r="D40" s="398"/>
      <c r="E40" s="371"/>
      <c r="F40" s="397"/>
      <c r="G40" s="370"/>
    </row>
    <row r="41" spans="1:7" s="390" customFormat="1" ht="18" customHeight="1" x14ac:dyDescent="0.2">
      <c r="A41" s="372"/>
      <c r="B41" s="397"/>
      <c r="C41" s="371"/>
      <c r="D41" s="398"/>
      <c r="E41" s="371"/>
      <c r="F41" s="397"/>
      <c r="G41" s="370"/>
    </row>
    <row r="42" spans="1:7" s="390" customFormat="1" ht="18" customHeight="1" x14ac:dyDescent="0.2">
      <c r="A42" s="372"/>
      <c r="B42" s="397"/>
      <c r="C42" s="371"/>
      <c r="D42" s="398"/>
      <c r="E42" s="371"/>
      <c r="F42" s="397"/>
      <c r="G42" s="370"/>
    </row>
    <row r="43" spans="1:7" s="390" customFormat="1" ht="18" customHeight="1" x14ac:dyDescent="0.2">
      <c r="A43" s="372"/>
      <c r="B43" s="397"/>
      <c r="C43" s="371"/>
      <c r="D43" s="398"/>
      <c r="E43" s="371"/>
      <c r="F43" s="397"/>
      <c r="G43" s="370"/>
    </row>
    <row r="44" spans="1:7" s="390" customFormat="1" ht="18" customHeight="1" x14ac:dyDescent="0.2">
      <c r="A44" s="372"/>
      <c r="B44" s="397"/>
      <c r="C44" s="371"/>
      <c r="D44" s="398"/>
      <c r="E44" s="371"/>
      <c r="F44" s="397"/>
      <c r="G44" s="370"/>
    </row>
    <row r="45" spans="1:7" s="390" customFormat="1" ht="18" customHeight="1" thickBot="1" x14ac:dyDescent="0.25">
      <c r="A45" s="425"/>
      <c r="B45" s="423"/>
      <c r="C45" s="424"/>
      <c r="D45" s="394"/>
      <c r="E45" s="424"/>
      <c r="F45" s="423"/>
      <c r="G45" s="422"/>
    </row>
  </sheetData>
  <sheetProtection algorithmName="SHA-512" hashValue="USK1atgHrJWqoiYHXt+2FGMipkMy1hie4G56+hCPtXJ9UKUlPLrmk1PF5wwcO/RUNNnN5jAqOk+pEX1jH4SxLg==" saltValue="QyX4EzysIecgh8o2b0yFzg==" spinCount="100000" sheet="1" selectLockedCells="1"/>
  <mergeCells count="1">
    <mergeCell ref="A3:G3"/>
  </mergeCells>
  <dataValidations count="5">
    <dataValidation allowBlank="1" showInputMessage="1" showErrorMessage="1" promptTitle="Don't input anything here" prompt="This is just to bring the cursor back to the top of the page.  " sqref="A2:B2 F2" xr:uid="{ADA054D7-8FE4-4C5C-B39A-56CCB85724EC}"/>
    <dataValidation allowBlank="1" showInputMessage="1" showErrorMessage="1" promptTitle="General ledger code" prompt="This is the 14 digit Datatel code.  You can enter just the numbers (without the hyphens) if you wish. _x000a__x000a_ Beneath each balanced entry (debits = credits) you may enter your general ledger description (30 spaces maximum) in this column." sqref="A8:B8 F8" xr:uid="{1E2B2DC2-FF48-4645-887D-64A4F5DDB12A}"/>
    <dataValidation allowBlank="1" showInputMessage="1" showErrorMessage="1" promptTitle="Department name" prompt="This is the description of the five digit department code in the general ledger budget number.  Example, if the department code is 40002 then &quot;Business Office&quot; would go in this field." sqref="G8" xr:uid="{00B2AC7C-8A39-4057-9D47-2F5A7C0C4EED}"/>
    <dataValidation type="decimal" allowBlank="1" showInputMessage="1" showErrorMessage="1" errorTitle="Debit amount" error="Please enter a positive numerical value" sqref="C9:E45" xr:uid="{FEB1CC73-65F5-490E-ABEF-745F341787E5}">
      <formula1>0.01</formula1>
      <formula2>999999999999999000000</formula2>
    </dataValidation>
    <dataValidation type="decimal" allowBlank="1" showInputMessage="1" showErrorMessage="1" errorTitle="Debit amount" error="Please enter a positive numerical value" promptTitle="Debit or credit amounts" prompt="Please enter only a debit or a credit on each row (one row for each debit and one row for each credit)." sqref="C8:E8" xr:uid="{9A1172FE-5D06-415D-A60C-EB6E6697551F}">
      <formula1>0.01</formula1>
      <formula2>999999999999999000000</formula2>
    </dataValidation>
  </dataValidations>
  <pageMargins left="0.81" right="0.49" top="0.4" bottom="0.23" header="0.36" footer="0.23"/>
  <pageSetup scale="85" orientation="portrait" horizontalDpi="4294967292" r:id="rId1"/>
  <headerFooter alignWithMargins="0">
    <oddFooter xml:space="preserve">&amp;L&amp;F   &amp;A&amp;RB/O 9-2004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G48"/>
  <sheetViews>
    <sheetView topLeftCell="A10" workbookViewId="0">
      <selection activeCell="E12" sqref="E12:G15"/>
    </sheetView>
  </sheetViews>
  <sheetFormatPr defaultRowHeight="12.75" x14ac:dyDescent="0.2"/>
  <cols>
    <col min="1" max="1" width="16.42578125" customWidth="1"/>
    <col min="2" max="2" width="22.7109375" customWidth="1"/>
    <col min="3" max="3" width="23.7109375" customWidth="1"/>
    <col min="4" max="4" width="3.5703125" customWidth="1"/>
    <col min="5" max="5" width="16.7109375" customWidth="1"/>
    <col min="6" max="6" width="17.140625" customWidth="1"/>
    <col min="7" max="7" width="6" customWidth="1"/>
  </cols>
  <sheetData>
    <row r="1" spans="1:7" s="22" customFormat="1" ht="23.25" x14ac:dyDescent="0.35">
      <c r="A1" s="61" t="s">
        <v>14</v>
      </c>
      <c r="D1" s="53"/>
      <c r="G1" s="62" t="s">
        <v>0</v>
      </c>
    </row>
    <row r="2" spans="1:7" s="22" customFormat="1" ht="23.25" x14ac:dyDescent="0.35">
      <c r="A2" s="84" t="s">
        <v>88</v>
      </c>
      <c r="D2" s="53"/>
      <c r="G2" s="62" t="s">
        <v>1</v>
      </c>
    </row>
    <row r="3" spans="1:7" s="22" customFormat="1" ht="15.75" customHeight="1" x14ac:dyDescent="0.3">
      <c r="A3" s="63" t="s">
        <v>92</v>
      </c>
      <c r="D3" s="53"/>
      <c r="G3" s="23"/>
    </row>
    <row r="4" spans="1:7" ht="31.5" customHeight="1" x14ac:dyDescent="0.3">
      <c r="A4" s="46" t="s">
        <v>89</v>
      </c>
      <c r="B4" s="34"/>
      <c r="C4" s="164"/>
      <c r="D4" s="54"/>
      <c r="E4" s="33" t="s">
        <v>80</v>
      </c>
      <c r="F4" s="166"/>
    </row>
    <row r="5" spans="1:7" ht="22.5" customHeight="1" x14ac:dyDescent="0.2">
      <c r="A5" s="47" t="s">
        <v>90</v>
      </c>
      <c r="C5" s="165"/>
      <c r="D5" s="46"/>
    </row>
    <row r="6" spans="1:7" ht="16.5" customHeight="1" x14ac:dyDescent="0.2">
      <c r="A6" s="3"/>
      <c r="B6" s="3"/>
      <c r="C6" s="3"/>
      <c r="D6" s="55"/>
    </row>
    <row r="7" spans="1:7" s="1" customFormat="1" ht="12" x14ac:dyDescent="0.2">
      <c r="A7" s="1" t="s">
        <v>86</v>
      </c>
      <c r="C7" s="2" t="s">
        <v>87</v>
      </c>
      <c r="D7" s="56"/>
      <c r="F7" s="4" t="s">
        <v>15</v>
      </c>
    </row>
    <row r="8" spans="1:7" ht="5.25" customHeight="1" x14ac:dyDescent="0.2">
      <c r="D8" s="46"/>
    </row>
    <row r="9" spans="1:7" s="45" customFormat="1" ht="18.75" customHeight="1" x14ac:dyDescent="0.25">
      <c r="A9" s="169"/>
      <c r="B9" s="170"/>
      <c r="C9" s="168"/>
      <c r="D9" s="57"/>
      <c r="F9" s="48"/>
    </row>
    <row r="10" spans="1:7" s="4" customFormat="1" ht="13.5" customHeight="1" x14ac:dyDescent="0.2">
      <c r="A10" s="11"/>
      <c r="B10" s="11"/>
      <c r="C10" s="11"/>
      <c r="D10" s="58"/>
      <c r="E10" s="11"/>
      <c r="F10" s="11"/>
      <c r="G10" s="11"/>
    </row>
    <row r="11" spans="1:7" s="4" customFormat="1" ht="13.5" customHeight="1" thickBot="1" x14ac:dyDescent="0.25">
      <c r="A11" s="80" t="s">
        <v>82</v>
      </c>
      <c r="B11" s="11"/>
      <c r="C11" s="11"/>
      <c r="D11" s="58"/>
      <c r="E11" s="264" t="s">
        <v>91</v>
      </c>
      <c r="F11" s="264"/>
      <c r="G11" s="264"/>
    </row>
    <row r="12" spans="1:7" s="1" customFormat="1" ht="13.5" customHeight="1" x14ac:dyDescent="0.2">
      <c r="A12" s="81"/>
      <c r="B12" s="82"/>
      <c r="C12" s="85"/>
      <c r="D12" s="59"/>
      <c r="E12" s="269"/>
      <c r="F12" s="269"/>
      <c r="G12" s="269"/>
    </row>
    <row r="13" spans="1:7" s="4" customFormat="1" ht="27" customHeight="1" x14ac:dyDescent="0.2">
      <c r="A13" s="157" t="s">
        <v>83</v>
      </c>
      <c r="B13" s="41"/>
      <c r="C13" s="42"/>
      <c r="D13" s="60"/>
      <c r="E13" s="269"/>
      <c r="F13" s="269"/>
      <c r="G13" s="269"/>
    </row>
    <row r="14" spans="1:7" ht="27" customHeight="1" x14ac:dyDescent="0.2">
      <c r="A14" s="158" t="s">
        <v>16</v>
      </c>
      <c r="B14" s="159"/>
      <c r="C14" s="160"/>
      <c r="D14" s="60"/>
      <c r="E14" s="269"/>
      <c r="F14" s="269"/>
      <c r="G14" s="269"/>
    </row>
    <row r="15" spans="1:7" s="3" customFormat="1" ht="27" customHeight="1" x14ac:dyDescent="0.2">
      <c r="A15" s="158" t="s">
        <v>16</v>
      </c>
      <c r="B15" s="159"/>
      <c r="C15" s="160"/>
      <c r="D15" s="60"/>
      <c r="E15" s="269"/>
      <c r="F15" s="269"/>
      <c r="G15" s="269"/>
    </row>
    <row r="16" spans="1:7" s="3" customFormat="1" ht="27" customHeight="1" x14ac:dyDescent="0.2">
      <c r="A16" s="158" t="s">
        <v>81</v>
      </c>
      <c r="B16" s="159"/>
      <c r="C16" s="161" t="s">
        <v>85</v>
      </c>
      <c r="D16" s="60"/>
      <c r="E16" s="77" t="s">
        <v>96</v>
      </c>
      <c r="F16" s="76"/>
      <c r="G16" s="76"/>
    </row>
    <row r="17" spans="1:7" s="3" customFormat="1" ht="27" customHeight="1" thickBot="1" x14ac:dyDescent="0.25">
      <c r="A17" s="202" t="s">
        <v>84</v>
      </c>
      <c r="B17" s="162" t="s">
        <v>95</v>
      </c>
      <c r="C17" s="163"/>
      <c r="D17" s="60"/>
      <c r="E17" s="272"/>
      <c r="F17" s="272"/>
      <c r="G17" s="272"/>
    </row>
    <row r="18" spans="1:7" s="3" customFormat="1" ht="7.5" customHeight="1" thickBot="1" x14ac:dyDescent="0.25"/>
    <row r="19" spans="1:7" s="13" customFormat="1" ht="15" customHeight="1" x14ac:dyDescent="0.2">
      <c r="A19" s="14" t="s">
        <v>98</v>
      </c>
      <c r="B19" s="17" t="s">
        <v>78</v>
      </c>
      <c r="C19" s="17" t="s">
        <v>17</v>
      </c>
      <c r="D19" s="270" t="s">
        <v>17</v>
      </c>
      <c r="E19" s="271"/>
      <c r="F19" s="14" t="s">
        <v>17</v>
      </c>
      <c r="G19" s="14" t="s">
        <v>18</v>
      </c>
    </row>
    <row r="20" spans="1:7" s="13" customFormat="1" ht="11.25" customHeight="1" x14ac:dyDescent="0.2">
      <c r="A20" s="15" t="s">
        <v>99</v>
      </c>
      <c r="B20" s="18" t="s">
        <v>6</v>
      </c>
      <c r="C20" s="18" t="s">
        <v>93</v>
      </c>
      <c r="D20" s="265" t="s">
        <v>99</v>
      </c>
      <c r="E20" s="266"/>
      <c r="F20" s="20" t="s">
        <v>7</v>
      </c>
      <c r="G20" s="15" t="s">
        <v>19</v>
      </c>
    </row>
    <row r="21" spans="1:7" s="13" customFormat="1" ht="11.25" customHeight="1" thickBot="1" x14ac:dyDescent="0.25">
      <c r="A21" s="16"/>
      <c r="B21" s="19" t="s">
        <v>77</v>
      </c>
      <c r="C21" s="19"/>
      <c r="D21" s="19"/>
      <c r="E21" s="21"/>
      <c r="F21" s="21"/>
      <c r="G21" s="16" t="s">
        <v>20</v>
      </c>
    </row>
    <row r="22" spans="1:7" s="3" customFormat="1" ht="6" customHeight="1" thickBot="1" x14ac:dyDescent="0.25"/>
    <row r="23" spans="1:7" s="3" customFormat="1" ht="24" customHeight="1" x14ac:dyDescent="0.2">
      <c r="A23" s="69"/>
      <c r="B23" s="49"/>
      <c r="C23" s="66"/>
      <c r="D23" s="267"/>
      <c r="E23" s="268"/>
      <c r="F23" s="72"/>
      <c r="G23" s="50"/>
    </row>
    <row r="24" spans="1:7" s="3" customFormat="1" ht="24" customHeight="1" x14ac:dyDescent="0.2">
      <c r="A24" s="70"/>
      <c r="B24" s="155"/>
      <c r="C24" s="67"/>
      <c r="D24" s="262"/>
      <c r="E24" s="263"/>
      <c r="F24" s="73"/>
      <c r="G24" s="51"/>
    </row>
    <row r="25" spans="1:7" s="3" customFormat="1" ht="24" customHeight="1" x14ac:dyDescent="0.2">
      <c r="A25" s="70"/>
      <c r="B25" s="155"/>
      <c r="C25" s="67"/>
      <c r="D25" s="262"/>
      <c r="E25" s="263"/>
      <c r="F25" s="73"/>
      <c r="G25" s="51"/>
    </row>
    <row r="26" spans="1:7" s="3" customFormat="1" ht="24" customHeight="1" x14ac:dyDescent="0.2">
      <c r="A26" s="70"/>
      <c r="B26" s="155"/>
      <c r="C26" s="67"/>
      <c r="D26" s="262"/>
      <c r="E26" s="263"/>
      <c r="F26" s="73"/>
      <c r="G26" s="51"/>
    </row>
    <row r="27" spans="1:7" s="3" customFormat="1" ht="24" customHeight="1" x14ac:dyDescent="0.2">
      <c r="A27" s="70"/>
      <c r="B27" s="155"/>
      <c r="C27" s="67"/>
      <c r="D27" s="262"/>
      <c r="E27" s="263"/>
      <c r="F27" s="73"/>
      <c r="G27" s="51"/>
    </row>
    <row r="28" spans="1:7" s="3" customFormat="1" ht="24" customHeight="1" x14ac:dyDescent="0.2">
      <c r="A28" s="70"/>
      <c r="B28" s="155"/>
      <c r="C28" s="67"/>
      <c r="D28" s="262"/>
      <c r="E28" s="263"/>
      <c r="F28" s="73"/>
      <c r="G28" s="51"/>
    </row>
    <row r="29" spans="1:7" s="3" customFormat="1" ht="24" customHeight="1" x14ac:dyDescent="0.2">
      <c r="A29" s="70"/>
      <c r="B29" s="155"/>
      <c r="C29" s="67"/>
      <c r="D29" s="262"/>
      <c r="E29" s="263"/>
      <c r="F29" s="73"/>
      <c r="G29" s="51"/>
    </row>
    <row r="30" spans="1:7" s="3" customFormat="1" ht="24" customHeight="1" x14ac:dyDescent="0.2">
      <c r="A30" s="70"/>
      <c r="B30" s="155"/>
      <c r="C30" s="67"/>
      <c r="D30" s="262"/>
      <c r="E30" s="263"/>
      <c r="F30" s="73"/>
      <c r="G30" s="51"/>
    </row>
    <row r="31" spans="1:7" s="3" customFormat="1" ht="24" customHeight="1" x14ac:dyDescent="0.2">
      <c r="A31" s="70"/>
      <c r="B31" s="155"/>
      <c r="C31" s="67"/>
      <c r="D31" s="262"/>
      <c r="E31" s="263"/>
      <c r="F31" s="73"/>
      <c r="G31" s="51"/>
    </row>
    <row r="32" spans="1:7" s="3" customFormat="1" ht="24" customHeight="1" thickBot="1" x14ac:dyDescent="0.25">
      <c r="A32" s="71"/>
      <c r="B32" s="156"/>
      <c r="C32" s="68"/>
      <c r="D32" s="259"/>
      <c r="E32" s="260"/>
      <c r="F32" s="74"/>
      <c r="G32" s="52"/>
    </row>
    <row r="33" spans="1:7" s="3" customFormat="1" ht="10.5" customHeight="1" thickBot="1" x14ac:dyDescent="0.25">
      <c r="A33" s="43"/>
      <c r="B33" s="26"/>
      <c r="C33" s="26"/>
      <c r="D33" s="26"/>
      <c r="E33" s="26"/>
      <c r="F33" s="26"/>
      <c r="G33" s="44"/>
    </row>
    <row r="34" spans="1:7" s="3" customFormat="1" ht="23.25" customHeight="1" thickBot="1" x14ac:dyDescent="0.3">
      <c r="A34" s="64"/>
      <c r="E34" s="65" t="s">
        <v>94</v>
      </c>
      <c r="F34" s="75">
        <f>SUM(F23:F32)</f>
        <v>0</v>
      </c>
    </row>
    <row r="35" spans="1:7" ht="27.75" customHeight="1" x14ac:dyDescent="0.2">
      <c r="A35" s="86" t="s">
        <v>21</v>
      </c>
      <c r="B35" s="3"/>
      <c r="C35" s="3"/>
      <c r="D35" s="3"/>
      <c r="E35" s="3"/>
      <c r="F35" s="3"/>
      <c r="G35" s="3"/>
    </row>
    <row r="36" spans="1:7" s="3" customFormat="1" ht="18.75" customHeight="1" x14ac:dyDescent="0.2">
      <c r="A36" s="261"/>
      <c r="B36" s="261"/>
      <c r="C36" s="261"/>
      <c r="D36" s="261"/>
      <c r="E36" s="261"/>
      <c r="F36" s="261"/>
      <c r="G36" s="261"/>
    </row>
    <row r="37" spans="1:7" s="3" customFormat="1" ht="18.75" customHeight="1" x14ac:dyDescent="0.2">
      <c r="A37" s="261"/>
      <c r="B37" s="261"/>
      <c r="C37" s="261"/>
      <c r="D37" s="261"/>
      <c r="E37" s="261"/>
      <c r="F37" s="261"/>
      <c r="G37" s="261"/>
    </row>
    <row r="38" spans="1:7" s="3" customFormat="1" ht="18.75" customHeight="1" x14ac:dyDescent="0.2">
      <c r="A38" s="261"/>
      <c r="B38" s="261"/>
      <c r="C38" s="261"/>
      <c r="D38" s="261"/>
      <c r="E38" s="261"/>
      <c r="F38" s="261"/>
      <c r="G38" s="261"/>
    </row>
    <row r="39" spans="1:7" s="6" customFormat="1" ht="18.75" customHeight="1" x14ac:dyDescent="0.2">
      <c r="A39" s="261"/>
      <c r="B39" s="261"/>
      <c r="C39" s="261"/>
      <c r="D39" s="261"/>
      <c r="E39" s="261"/>
      <c r="F39" s="261"/>
      <c r="G39" s="261"/>
    </row>
    <row r="40" spans="1:7" s="3" customFormat="1" ht="6" customHeight="1" x14ac:dyDescent="0.2"/>
    <row r="41" spans="1:7" s="1" customFormat="1" ht="12" x14ac:dyDescent="0.2">
      <c r="A41" s="1" t="s">
        <v>22</v>
      </c>
      <c r="B41" s="2"/>
      <c r="C41" s="4" t="s">
        <v>23</v>
      </c>
      <c r="D41" s="4"/>
      <c r="G41" s="2" t="s">
        <v>24</v>
      </c>
    </row>
    <row r="42" spans="1:7" s="1" customFormat="1" ht="12" x14ac:dyDescent="0.2">
      <c r="A42" s="1" t="s">
        <v>25</v>
      </c>
      <c r="B42" s="4"/>
      <c r="C42" s="4" t="s">
        <v>26</v>
      </c>
      <c r="D42" s="4"/>
      <c r="G42" s="2" t="s">
        <v>27</v>
      </c>
    </row>
    <row r="43" spans="1:7" s="1" customFormat="1" ht="12" x14ac:dyDescent="0.2">
      <c r="B43" s="4"/>
      <c r="C43" s="4"/>
      <c r="D43" s="4"/>
      <c r="G43" s="2"/>
    </row>
    <row r="44" spans="1:7" s="1" customFormat="1" ht="12" x14ac:dyDescent="0.2">
      <c r="A44" s="258"/>
      <c r="B44" s="4"/>
    </row>
    <row r="45" spans="1:7" s="1" customFormat="1" ht="12" x14ac:dyDescent="0.2">
      <c r="A45" s="258"/>
      <c r="B45" s="2"/>
      <c r="C45" s="40"/>
    </row>
    <row r="46" spans="1:7" s="1" customFormat="1" ht="12" x14ac:dyDescent="0.2">
      <c r="A46" s="78"/>
      <c r="C46" s="24" t="s">
        <v>28</v>
      </c>
      <c r="D46" s="24"/>
    </row>
    <row r="47" spans="1:7" s="1" customFormat="1" ht="12" x14ac:dyDescent="0.2">
      <c r="A47" s="79"/>
    </row>
    <row r="48" spans="1:7" s="1" customFormat="1" ht="12" x14ac:dyDescent="0.2">
      <c r="A48" s="78"/>
    </row>
  </sheetData>
  <sheetProtection password="C7DC" sheet="1" objects="1" scenarios="1" selectLockedCells="1"/>
  <mergeCells count="17">
    <mergeCell ref="E11:G11"/>
    <mergeCell ref="D30:E30"/>
    <mergeCell ref="D31:E31"/>
    <mergeCell ref="D20:E20"/>
    <mergeCell ref="D23:E23"/>
    <mergeCell ref="D24:E24"/>
    <mergeCell ref="D25:E25"/>
    <mergeCell ref="E12:G15"/>
    <mergeCell ref="D19:E19"/>
    <mergeCell ref="E17:G17"/>
    <mergeCell ref="A44:A45"/>
    <mergeCell ref="D32:E32"/>
    <mergeCell ref="A36:G39"/>
    <mergeCell ref="D26:E26"/>
    <mergeCell ref="D27:E27"/>
    <mergeCell ref="D28:E28"/>
    <mergeCell ref="D29:E29"/>
  </mergeCells>
  <phoneticPr fontId="0" type="noConversion"/>
  <dataValidations xWindow="336" yWindow="235" count="20">
    <dataValidation type="textLength" allowBlank="1" showErrorMessage="1" errorTitle="State address" error="Use the official US Post Office state abbreviations.  Example Oregon = OR" sqref="C16:D16" xr:uid="{00000000-0002-0000-0100-000000000000}">
      <formula1>2</formula1>
      <formula2>2</formula2>
    </dataValidation>
    <dataValidation allowBlank="1" showInputMessage="1" promptTitle="Vendor payment number" prompt="Eigth spaces maximum alpha numeric.  Use this number if there is no other reference number connected to this transaction.  Such as, magazine subscriptions or convention registrations" sqref="F4" xr:uid="{00000000-0002-0000-0100-000001000000}"/>
    <dataValidation allowBlank="1" showInputMessage="1" showErrorMessage="1" promptTitle="Submitter's information" prompt="Enter the name of the Department incurring the expense and the preparer's intitials.  Example &quot;Business Office / DM&quot;" sqref="A9" xr:uid="{00000000-0002-0000-0100-000002000000}"/>
    <dataValidation allowBlank="1" showInputMessage="1" showErrorMessage="1" promptTitle="Budget year" prompt="Examples 2001/02 or 2001-02" sqref="D9" xr:uid="{00000000-0002-0000-0100-000003000000}"/>
    <dataValidation allowBlank="1" showInputMessage="1" showErrorMessage="1" promptTitle="Date needed by" prompt="If the vendor payment needs special handling fill in the date needed here.  Enter the date as MM/DD/YY" sqref="C4" xr:uid="{00000000-0002-0000-0100-000004000000}"/>
    <dataValidation allowBlank="1" showErrorMessage="1" promptTitle="Date needed by" prompt="If the vendor payment needs special handling fill in the date needed here" sqref="D4" xr:uid="{00000000-0002-0000-0100-000005000000}"/>
    <dataValidation allowBlank="1" showInputMessage="1" showErrorMessage="1" promptTitle="Budget year" prompt="Enter the budget year to be charged.  Examples 2001/02 or 2001-02" sqref="C9" xr:uid="{00000000-0002-0000-0100-000006000000}"/>
    <dataValidation allowBlank="1" showInputMessage="1" showErrorMessage="1" promptTitle="Date submitted" prompt="Enter date as MM/DD/YY" sqref="F9" xr:uid="{00000000-0002-0000-0100-000007000000}"/>
    <dataValidation allowBlank="1" showInputMessage="1" showErrorMessage="1" promptTitle="Vendor account / customer number" prompt="Enter the vendor's identification number for Whitman College.  (Vendor's perspective)" sqref="B17" xr:uid="{00000000-0002-0000-0100-000008000000}"/>
    <dataValidation allowBlank="1" showInputMessage="1" showErrorMessage="1" promptTitle="Whitman vendor ID number" prompt="Enter Whitman's identification (Colleague ID) number for the vendor.  (Whitman perspective)" sqref="E17" xr:uid="{00000000-0002-0000-0100-000009000000}"/>
    <dataValidation allowBlank="1" showInputMessage="1" showErrorMessage="1" promptTitle="Voucher number" prompt="Enter the eight digit voucher number as assigned by Datatel." sqref="A23" xr:uid="{00000000-0002-0000-0100-00000A000000}"/>
    <dataValidation allowBlank="1" showInputMessage="1" showErrorMessage="1" promptTitle="General ledger code" prompt="This is the 14 digit Datatel code.  You can enter just the numbers (without the hyphens) if you wish." sqref="B23" xr:uid="{00000000-0002-0000-0100-00000B000000}"/>
    <dataValidation allowBlank="1" showInputMessage="1" showErrorMessage="1" promptTitle="Invoice date" prompt="Enter as MM/DD/YY" sqref="C23" xr:uid="{00000000-0002-0000-0100-00000C000000}"/>
    <dataValidation operator="equal" allowBlank="1" showInputMessage="1" errorTitle="Cash payment" error="Enter Y if cash payment is desired, rather than payment by check." promptTitle="Cash payment" prompt="Enter &quot;Y&quot; if a cash payment ($100 or less) is desired, rather than payment by check.  " sqref="C5" xr:uid="{00000000-0002-0000-0100-00000D000000}"/>
    <dataValidation allowBlank="1" showInputMessage="1" showErrorMessage="1" promptTitle="SUT - State use tax" prompt="If Washington state use tax applies enter a &quot;Y&quot;._x000a__x000a_If the vendor is from outside Washington state or has inadvertently not charged Washington state sales tax and the invoice is for goods or services normally subject to sales tax then state use tax applies." sqref="G23" xr:uid="{00000000-0002-0000-0100-00000E000000}"/>
    <dataValidation allowBlank="1" showInputMessage="1" showErrorMessage="1" promptTitle="Department signature" prompt="This field is optional.  May enter the name of the departmental signer in case the signature is hard to read." sqref="A46" xr:uid="{00000000-0002-0000-0100-00000F000000}"/>
    <dataValidation allowBlank="1" showInputMessage="1" showErrorMessage="1" promptTitle="Don't input anything here" prompt="This is just to bring the cursor back to the top of the page.  " sqref="A2" xr:uid="{00000000-0002-0000-0100-000010000000}"/>
    <dataValidation allowBlank="1" showInputMessage="1" showErrorMessage="1" promptTitle="No invoice number available?" prompt="You can use a PO number, job or contract number.  If paying off of a statement enter the statement date as &quot;STMTmmyy&quot; mm=month, yy=year.  Failing the availability of any unique number leave blank the Business Office will use the Vendor Payment Number." sqref="D23:E23" xr:uid="{00000000-0002-0000-0100-000011000000}"/>
    <dataValidation allowBlank="1" showInputMessage="1" showErrorMessage="1" promptTitle="Steps to take if entry is done" prompt="1) Print form.  _x000a_2) Department head approves payment _x000a_3) Budget Officer approves any payment over $5,000_x000a_5) Submit form to the Business Office either to Accounts Payable (check) or Student Accounts (cash)" sqref="A48 B50" xr:uid="{00000000-0002-0000-0100-000012000000}"/>
    <dataValidation type="decimal" allowBlank="1" showInputMessage="1" showErrorMessage="1" errorTitle="Debit amount" error="Please enter a positive numerical value" sqref="F23:F32" xr:uid="{00000000-0002-0000-0100-000013000000}">
      <formula1>0.01</formula1>
      <formula2>999999999999999000000</formula2>
    </dataValidation>
  </dataValidations>
  <pageMargins left="0.94" right="0.49" top="0.49" bottom="0.23" header="0.5" footer="0.23"/>
  <pageSetup scale="85" orientation="portrait" horizontalDpi="4294967292" r:id="rId1"/>
  <headerFooter alignWithMargins="0">
    <oddFooter>&amp;L&amp;F   &amp;A&amp;RB/O 9-2004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2">
    <pageSetUpPr fitToPage="1"/>
  </sheetPr>
  <dimension ref="A1:S61"/>
  <sheetViews>
    <sheetView zoomScale="95" workbookViewId="0">
      <selection activeCell="A11" sqref="A11:F12"/>
    </sheetView>
  </sheetViews>
  <sheetFormatPr defaultColWidth="9.140625" defaultRowHeight="12.75" x14ac:dyDescent="0.2"/>
  <cols>
    <col min="1" max="1" width="21.28515625" style="46" customWidth="1"/>
    <col min="2" max="2" width="10.28515625" style="46" customWidth="1"/>
    <col min="3" max="3" width="2.7109375" style="46" customWidth="1"/>
    <col min="4" max="4" width="8.28515625" style="46" customWidth="1"/>
    <col min="5" max="5" width="10.28515625" style="46" customWidth="1"/>
    <col min="6" max="6" width="8.28515625" style="46" customWidth="1"/>
    <col min="7" max="7" width="2.7109375" style="46" customWidth="1"/>
    <col min="8" max="10" width="10.28515625" style="46" customWidth="1"/>
    <col min="11" max="11" width="3" style="46" customWidth="1"/>
    <col min="12" max="12" width="10.7109375" style="46" customWidth="1"/>
    <col min="13" max="13" width="9.28515625" style="46" customWidth="1"/>
    <col min="14" max="16384" width="9.140625" style="46"/>
  </cols>
  <sheetData>
    <row r="1" spans="1:12" s="53" customFormat="1" ht="23.25" x14ac:dyDescent="0.35">
      <c r="A1" s="88" t="s">
        <v>121</v>
      </c>
      <c r="L1" s="89" t="s">
        <v>0</v>
      </c>
    </row>
    <row r="2" spans="1:12" s="53" customFormat="1" ht="23.25" x14ac:dyDescent="0.35">
      <c r="A2" s="84" t="s">
        <v>88</v>
      </c>
      <c r="L2" s="89" t="s">
        <v>1</v>
      </c>
    </row>
    <row r="3" spans="1:12" s="53" customFormat="1" ht="15.75" customHeight="1" x14ac:dyDescent="0.3">
      <c r="A3" s="63" t="s">
        <v>92</v>
      </c>
      <c r="I3" s="93"/>
    </row>
    <row r="4" spans="1:12" ht="27.75" customHeight="1" x14ac:dyDescent="0.3">
      <c r="A4" s="79" t="s">
        <v>122</v>
      </c>
      <c r="B4" s="282"/>
      <c r="C4" s="282"/>
      <c r="D4" s="282"/>
      <c r="E4" s="180"/>
      <c r="G4" s="181"/>
      <c r="I4" s="94" t="s">
        <v>123</v>
      </c>
      <c r="J4" s="277"/>
      <c r="K4" s="277"/>
      <c r="L4" s="277"/>
    </row>
    <row r="5" spans="1:12" ht="8.25" customHeight="1" x14ac:dyDescent="0.2">
      <c r="A5" s="55"/>
      <c r="B5" s="55"/>
      <c r="C5" s="55"/>
      <c r="E5" s="55"/>
      <c r="F5" s="55"/>
      <c r="G5" s="55"/>
    </row>
    <row r="6" spans="1:12" s="79" customFormat="1" ht="12.75" customHeight="1" x14ac:dyDescent="0.2">
      <c r="A6" s="79" t="s">
        <v>124</v>
      </c>
      <c r="D6" s="257" t="s">
        <v>87</v>
      </c>
      <c r="E6" s="257"/>
      <c r="F6" s="90"/>
      <c r="G6" s="90"/>
      <c r="H6" s="90" t="s">
        <v>125</v>
      </c>
      <c r="J6" s="257" t="s">
        <v>126</v>
      </c>
      <c r="K6" s="257"/>
      <c r="L6" s="257"/>
    </row>
    <row r="7" spans="1:12" s="95" customFormat="1" ht="18.75" customHeight="1" x14ac:dyDescent="0.25">
      <c r="A7" s="182"/>
      <c r="D7" s="295"/>
      <c r="E7" s="295"/>
      <c r="F7" s="183"/>
      <c r="G7" s="183"/>
      <c r="H7" s="113"/>
      <c r="J7" s="289"/>
      <c r="K7" s="289"/>
      <c r="L7" s="289"/>
    </row>
    <row r="8" spans="1:12" s="90" customFormat="1" ht="12" customHeight="1" thickBot="1" x14ac:dyDescent="0.25">
      <c r="A8" s="58"/>
      <c r="B8" s="58"/>
      <c r="C8" s="58"/>
      <c r="E8" s="58"/>
      <c r="F8" s="58"/>
      <c r="J8" s="58"/>
      <c r="K8" s="58"/>
      <c r="L8" s="58"/>
    </row>
    <row r="9" spans="1:12" s="90" customFormat="1" ht="13.5" customHeight="1" thickBot="1" x14ac:dyDescent="0.25">
      <c r="A9" s="184" t="s">
        <v>127</v>
      </c>
      <c r="B9" s="58"/>
      <c r="C9" s="58"/>
      <c r="D9" s="58"/>
      <c r="E9" s="58"/>
      <c r="F9" s="58"/>
      <c r="H9" s="283" t="s">
        <v>128</v>
      </c>
      <c r="I9" s="284"/>
      <c r="J9" s="284"/>
      <c r="K9" s="284"/>
      <c r="L9" s="285"/>
    </row>
    <row r="10" spans="1:12" s="79" customFormat="1" ht="13.5" customHeight="1" thickBot="1" x14ac:dyDescent="0.25">
      <c r="A10" s="96"/>
      <c r="B10" s="97"/>
      <c r="C10" s="97"/>
      <c r="D10" s="87"/>
      <c r="E10" s="87"/>
      <c r="F10" s="185"/>
      <c r="H10" s="286"/>
      <c r="I10" s="287"/>
      <c r="J10" s="287"/>
      <c r="K10" s="287"/>
      <c r="L10" s="288"/>
    </row>
    <row r="11" spans="1:12" s="79" customFormat="1" ht="13.5" customHeight="1" thickBot="1" x14ac:dyDescent="0.25">
      <c r="A11" s="273" t="s">
        <v>129</v>
      </c>
      <c r="B11" s="274"/>
      <c r="C11" s="274"/>
      <c r="D11" s="274"/>
      <c r="E11" s="274"/>
      <c r="F11" s="275"/>
      <c r="H11" s="92"/>
      <c r="I11" s="92"/>
      <c r="J11" s="92"/>
      <c r="K11" s="92"/>
      <c r="L11" s="92"/>
    </row>
    <row r="12" spans="1:12" s="90" customFormat="1" ht="13.5" customHeight="1" x14ac:dyDescent="0.2">
      <c r="A12" s="273"/>
      <c r="B12" s="274"/>
      <c r="C12" s="274"/>
      <c r="D12" s="274"/>
      <c r="E12" s="274"/>
      <c r="F12" s="275"/>
      <c r="H12" s="283" t="s">
        <v>130</v>
      </c>
      <c r="I12" s="290"/>
      <c r="J12" s="290"/>
      <c r="K12" s="290"/>
      <c r="L12" s="291"/>
    </row>
    <row r="13" spans="1:12" s="90" customFormat="1" ht="11.25" customHeight="1" thickBot="1" x14ac:dyDescent="0.25">
      <c r="A13" s="276" t="s">
        <v>141</v>
      </c>
      <c r="B13" s="55"/>
      <c r="C13" s="55"/>
      <c r="D13" s="55"/>
      <c r="E13" s="55"/>
      <c r="F13" s="176"/>
      <c r="H13" s="292"/>
      <c r="I13" s="293"/>
      <c r="J13" s="293"/>
      <c r="K13" s="293"/>
      <c r="L13" s="294"/>
    </row>
    <row r="14" spans="1:12" ht="13.5" customHeight="1" thickBot="1" x14ac:dyDescent="0.25">
      <c r="A14" s="276"/>
      <c r="B14" s="55"/>
      <c r="C14" s="55"/>
      <c r="D14" s="55"/>
      <c r="E14" s="55"/>
      <c r="F14" s="176"/>
    </row>
    <row r="15" spans="1:12" ht="13.5" customHeight="1" thickBot="1" x14ac:dyDescent="0.25">
      <c r="A15" s="276" t="s">
        <v>142</v>
      </c>
      <c r="B15" s="280"/>
      <c r="C15" s="280"/>
      <c r="D15" s="280"/>
      <c r="E15" s="280"/>
      <c r="F15" s="281"/>
      <c r="H15" s="186" t="s">
        <v>131</v>
      </c>
      <c r="I15" s="187"/>
      <c r="J15" s="187"/>
      <c r="K15" s="187"/>
      <c r="L15" s="188"/>
    </row>
    <row r="16" spans="1:12" s="55" customFormat="1" ht="13.5" customHeight="1" x14ac:dyDescent="0.2">
      <c r="A16" s="276"/>
      <c r="B16" s="280"/>
      <c r="C16" s="280"/>
      <c r="D16" s="280"/>
      <c r="E16" s="280"/>
      <c r="F16" s="281"/>
      <c r="H16" s="119"/>
      <c r="L16" s="176"/>
    </row>
    <row r="17" spans="1:19" s="55" customFormat="1" ht="13.5" customHeight="1" x14ac:dyDescent="0.2">
      <c r="A17" s="316" t="s">
        <v>143</v>
      </c>
      <c r="B17" s="317"/>
      <c r="C17" s="317"/>
      <c r="D17" s="317"/>
      <c r="E17" s="317"/>
      <c r="F17" s="318"/>
      <c r="H17" s="278" t="s">
        <v>76</v>
      </c>
      <c r="I17" s="279"/>
      <c r="L17" s="175" t="s">
        <v>62</v>
      </c>
    </row>
    <row r="18" spans="1:19" s="55" customFormat="1" ht="13.5" customHeight="1" x14ac:dyDescent="0.2">
      <c r="A18" s="319"/>
      <c r="B18" s="317"/>
      <c r="C18" s="317"/>
      <c r="D18" s="317"/>
      <c r="E18" s="317"/>
      <c r="F18" s="318"/>
      <c r="H18" s="278" t="s">
        <v>76</v>
      </c>
      <c r="I18" s="279"/>
      <c r="L18" s="175" t="s">
        <v>62</v>
      </c>
    </row>
    <row r="19" spans="1:19" s="55" customFormat="1" ht="13.5" customHeight="1" x14ac:dyDescent="0.2">
      <c r="A19" s="320" t="s">
        <v>116</v>
      </c>
      <c r="B19" s="321"/>
      <c r="C19" s="321"/>
      <c r="D19" s="321"/>
      <c r="E19" s="321"/>
      <c r="F19" s="322"/>
      <c r="H19" s="278" t="s">
        <v>76</v>
      </c>
      <c r="I19" s="279"/>
      <c r="L19" s="175" t="s">
        <v>62</v>
      </c>
    </row>
    <row r="20" spans="1:19" s="55" customFormat="1" ht="13.5" customHeight="1" x14ac:dyDescent="0.2">
      <c r="A20" s="323"/>
      <c r="B20" s="321"/>
      <c r="C20" s="321"/>
      <c r="D20" s="321"/>
      <c r="E20" s="321"/>
      <c r="F20" s="322"/>
      <c r="H20" s="278" t="s">
        <v>76</v>
      </c>
      <c r="I20" s="279"/>
      <c r="L20" s="175" t="s">
        <v>62</v>
      </c>
    </row>
    <row r="21" spans="1:19" s="55" customFormat="1" ht="13.5" customHeight="1" x14ac:dyDescent="0.2">
      <c r="A21" s="323"/>
      <c r="B21" s="321"/>
      <c r="C21" s="321"/>
      <c r="D21" s="321"/>
      <c r="E21" s="321"/>
      <c r="F21" s="322"/>
      <c r="H21" s="278" t="s">
        <v>76</v>
      </c>
      <c r="I21" s="279"/>
      <c r="L21" s="189" t="s">
        <v>62</v>
      </c>
    </row>
    <row r="22" spans="1:19" s="55" customFormat="1" ht="13.5" customHeight="1" x14ac:dyDescent="0.2">
      <c r="A22" s="323"/>
      <c r="B22" s="321"/>
      <c r="C22" s="321"/>
      <c r="D22" s="321"/>
      <c r="E22" s="321"/>
      <c r="F22" s="322"/>
      <c r="H22" s="327" t="s">
        <v>132</v>
      </c>
      <c r="I22" s="328"/>
      <c r="J22" s="328"/>
      <c r="L22" s="310">
        <f>SUM(L17:L21)</f>
        <v>0</v>
      </c>
    </row>
    <row r="23" spans="1:19" s="174" customFormat="1" ht="8.25" customHeight="1" thickBot="1" x14ac:dyDescent="0.25">
      <c r="A23" s="324"/>
      <c r="B23" s="325"/>
      <c r="C23" s="325"/>
      <c r="D23" s="325"/>
      <c r="E23" s="325"/>
      <c r="F23" s="326"/>
      <c r="H23" s="329"/>
      <c r="I23" s="330"/>
      <c r="J23" s="330"/>
      <c r="K23" s="178"/>
      <c r="L23" s="311"/>
    </row>
    <row r="24" spans="1:19" s="55" customFormat="1" ht="16.5" customHeight="1" thickBot="1" x14ac:dyDescent="0.25">
      <c r="A24" s="114" t="s">
        <v>133</v>
      </c>
      <c r="B24" s="98"/>
      <c r="C24" s="98"/>
      <c r="D24" s="99"/>
      <c r="E24" s="315"/>
      <c r="F24" s="315"/>
      <c r="G24" s="315"/>
      <c r="H24" s="100"/>
      <c r="I24" s="101"/>
    </row>
    <row r="25" spans="1:19" s="55" customFormat="1" ht="15.75" customHeight="1" x14ac:dyDescent="0.2">
      <c r="A25" s="102" t="s">
        <v>134</v>
      </c>
      <c r="B25" s="190" t="s">
        <v>135</v>
      </c>
      <c r="C25" s="331"/>
      <c r="D25" s="331"/>
      <c r="E25" s="192"/>
      <c r="F25" s="331"/>
      <c r="G25" s="331"/>
      <c r="H25" s="192"/>
      <c r="I25" s="191"/>
      <c r="J25" s="192"/>
      <c r="K25" s="127"/>
      <c r="L25" s="128"/>
    </row>
    <row r="26" spans="1:19" s="55" customFormat="1" ht="15.75" customHeight="1" x14ac:dyDescent="0.2">
      <c r="A26" s="104" t="s">
        <v>52</v>
      </c>
      <c r="B26" s="129"/>
      <c r="C26" s="303"/>
      <c r="D26" s="303"/>
      <c r="E26" s="131"/>
      <c r="F26" s="303"/>
      <c r="G26" s="303"/>
      <c r="H26" s="131"/>
      <c r="I26" s="130"/>
      <c r="J26" s="131">
        <f>+'TM&amp;E-2'!L42</f>
        <v>0</v>
      </c>
      <c r="K26" s="132"/>
      <c r="L26" s="133">
        <f t="shared" ref="L26:L35" si="0">SUM(B26:J26)</f>
        <v>0</v>
      </c>
    </row>
    <row r="27" spans="1:19" s="55" customFormat="1" ht="15.75" customHeight="1" x14ac:dyDescent="0.2">
      <c r="A27" s="104" t="s">
        <v>103</v>
      </c>
      <c r="B27" s="129"/>
      <c r="C27" s="303"/>
      <c r="D27" s="303"/>
      <c r="E27" s="131"/>
      <c r="F27" s="303"/>
      <c r="G27" s="303"/>
      <c r="H27" s="131"/>
      <c r="I27" s="130"/>
      <c r="J27" s="131">
        <f>+'TM&amp;E-2'!L43</f>
        <v>0</v>
      </c>
      <c r="K27" s="132"/>
      <c r="L27" s="133">
        <f t="shared" si="0"/>
        <v>0</v>
      </c>
      <c r="P27" s="193"/>
    </row>
    <row r="28" spans="1:19" s="55" customFormat="1" ht="15.75" customHeight="1" thickBot="1" x14ac:dyDescent="0.25">
      <c r="A28" s="104" t="s">
        <v>54</v>
      </c>
      <c r="B28" s="129"/>
      <c r="C28" s="303"/>
      <c r="D28" s="303"/>
      <c r="E28" s="131"/>
      <c r="F28" s="303"/>
      <c r="G28" s="303"/>
      <c r="H28" s="131"/>
      <c r="I28" s="130"/>
      <c r="J28" s="131">
        <f>+'TM&amp;E-2'!L44</f>
        <v>0</v>
      </c>
      <c r="K28" s="132"/>
      <c r="L28" s="133">
        <f t="shared" si="0"/>
        <v>0</v>
      </c>
      <c r="N28" s="177" t="s">
        <v>146</v>
      </c>
      <c r="O28" s="177"/>
      <c r="P28" s="177"/>
      <c r="Q28" s="177"/>
    </row>
    <row r="29" spans="1:19" s="55" customFormat="1" ht="15.75" customHeight="1" x14ac:dyDescent="0.2">
      <c r="A29" s="104" t="s">
        <v>55</v>
      </c>
      <c r="B29" s="129"/>
      <c r="C29" s="303"/>
      <c r="D29" s="303"/>
      <c r="E29" s="131"/>
      <c r="F29" s="303"/>
      <c r="G29" s="303"/>
      <c r="H29" s="131"/>
      <c r="I29" s="130"/>
      <c r="J29" s="131">
        <f>+'TM&amp;E-2'!L45</f>
        <v>0</v>
      </c>
      <c r="K29" s="132"/>
      <c r="L29" s="133">
        <f t="shared" si="0"/>
        <v>0</v>
      </c>
    </row>
    <row r="30" spans="1:19" s="55" customFormat="1" ht="15.75" customHeight="1" x14ac:dyDescent="0.2">
      <c r="A30" s="83" t="s">
        <v>105</v>
      </c>
      <c r="B30" s="129"/>
      <c r="C30" s="303"/>
      <c r="D30" s="303"/>
      <c r="E30" s="131"/>
      <c r="F30" s="303"/>
      <c r="G30" s="303"/>
      <c r="H30" s="131"/>
      <c r="I30" s="130"/>
      <c r="J30" s="131">
        <f>+'TM&amp;E-2'!L46</f>
        <v>0</v>
      </c>
      <c r="K30" s="132"/>
      <c r="L30" s="133">
        <f t="shared" si="0"/>
        <v>0</v>
      </c>
      <c r="N30" s="197" t="s">
        <v>145</v>
      </c>
      <c r="Q30" s="55" t="s">
        <v>149</v>
      </c>
    </row>
    <row r="31" spans="1:19" s="55" customFormat="1" ht="15.75" customHeight="1" x14ac:dyDescent="0.2">
      <c r="A31" s="83" t="s">
        <v>117</v>
      </c>
      <c r="B31" s="129"/>
      <c r="C31" s="303"/>
      <c r="D31" s="303"/>
      <c r="E31" s="131"/>
      <c r="F31" s="303"/>
      <c r="G31" s="303"/>
      <c r="H31" s="131"/>
      <c r="I31" s="130"/>
      <c r="J31" s="131">
        <f>+'TM&amp;E-2'!L47</f>
        <v>0</v>
      </c>
      <c r="K31" s="132"/>
      <c r="L31" s="133">
        <f t="shared" si="0"/>
        <v>0</v>
      </c>
    </row>
    <row r="32" spans="1:19" s="55" customFormat="1" ht="15.75" customHeight="1" thickBot="1" x14ac:dyDescent="0.25">
      <c r="A32" s="104" t="s">
        <v>140</v>
      </c>
      <c r="B32" s="129"/>
      <c r="C32" s="303"/>
      <c r="D32" s="303"/>
      <c r="E32" s="131"/>
      <c r="F32" s="303"/>
      <c r="G32" s="303"/>
      <c r="H32" s="131"/>
      <c r="I32" s="130"/>
      <c r="J32" s="131">
        <f>+'TM&amp;E-2'!L48</f>
        <v>0</v>
      </c>
      <c r="K32" s="132"/>
      <c r="L32" s="133">
        <f t="shared" si="0"/>
        <v>0</v>
      </c>
      <c r="N32" s="177" t="s">
        <v>148</v>
      </c>
      <c r="O32" s="177"/>
      <c r="P32" s="177"/>
      <c r="Q32" s="177"/>
      <c r="R32" s="177"/>
      <c r="S32" s="177"/>
    </row>
    <row r="33" spans="1:14" s="55" customFormat="1" ht="15.75" customHeight="1" x14ac:dyDescent="0.2">
      <c r="A33" s="83" t="s">
        <v>104</v>
      </c>
      <c r="B33" s="129"/>
      <c r="C33" s="303"/>
      <c r="D33" s="303"/>
      <c r="E33" s="131"/>
      <c r="F33" s="303"/>
      <c r="G33" s="303"/>
      <c r="H33" s="131"/>
      <c r="I33" s="130"/>
      <c r="J33" s="131">
        <f>+'TM&amp;E-2'!L49</f>
        <v>0</v>
      </c>
      <c r="K33" s="132"/>
      <c r="L33" s="133">
        <f t="shared" si="0"/>
        <v>0</v>
      </c>
    </row>
    <row r="34" spans="1:14" s="55" customFormat="1" ht="15.75" customHeight="1" x14ac:dyDescent="0.2">
      <c r="A34" s="83" t="s">
        <v>104</v>
      </c>
      <c r="B34" s="129"/>
      <c r="C34" s="303"/>
      <c r="D34" s="303"/>
      <c r="E34" s="131"/>
      <c r="F34" s="303"/>
      <c r="G34" s="303"/>
      <c r="H34" s="131"/>
      <c r="I34" s="130"/>
      <c r="J34" s="131">
        <f>+'TM&amp;E-2'!L50</f>
        <v>0</v>
      </c>
      <c r="K34" s="132"/>
      <c r="L34" s="133">
        <f t="shared" si="0"/>
        <v>0</v>
      </c>
      <c r="N34" s="197" t="s">
        <v>147</v>
      </c>
    </row>
    <row r="35" spans="1:14" s="55" customFormat="1" ht="15.75" customHeight="1" x14ac:dyDescent="0.2">
      <c r="A35" s="104" t="s">
        <v>118</v>
      </c>
      <c r="B35" s="129"/>
      <c r="C35" s="303"/>
      <c r="D35" s="303"/>
      <c r="E35" s="131"/>
      <c r="F35" s="303"/>
      <c r="G35" s="303"/>
      <c r="H35" s="131"/>
      <c r="I35" s="130"/>
      <c r="J35" s="131">
        <f>+'TM&amp;E-2'!L51</f>
        <v>0</v>
      </c>
      <c r="K35" s="132"/>
      <c r="L35" s="133">
        <f t="shared" si="0"/>
        <v>0</v>
      </c>
    </row>
    <row r="36" spans="1:14" s="55" customFormat="1" ht="3" customHeight="1" thickBot="1" x14ac:dyDescent="0.25">
      <c r="A36" s="105"/>
      <c r="B36" s="134"/>
      <c r="C36" s="135"/>
      <c r="D36" s="135"/>
      <c r="E36" s="136"/>
      <c r="F36" s="135"/>
      <c r="G36" s="135"/>
      <c r="H36" s="136"/>
      <c r="I36" s="137"/>
      <c r="J36" s="138"/>
      <c r="K36" s="139"/>
      <c r="L36" s="140"/>
    </row>
    <row r="37" spans="1:14" s="55" customFormat="1" ht="15.75" customHeight="1" x14ac:dyDescent="0.2">
      <c r="A37" s="106" t="s">
        <v>136</v>
      </c>
      <c r="B37" s="141">
        <f>SUM(B26:B35)</f>
        <v>0</v>
      </c>
      <c r="C37" s="335">
        <f>SUM(C26:D35)</f>
        <v>0</v>
      </c>
      <c r="D37" s="335"/>
      <c r="E37" s="141">
        <f>SUM(E26:E35)</f>
        <v>0</v>
      </c>
      <c r="F37" s="335">
        <f>SUM(F26:G35)</f>
        <v>0</v>
      </c>
      <c r="G37" s="335"/>
      <c r="H37" s="141">
        <f>SUM(H26:H35)</f>
        <v>0</v>
      </c>
      <c r="I37" s="141">
        <f>SUM(I26:I35)</f>
        <v>0</v>
      </c>
      <c r="J37" s="141">
        <f>SUM(J26:J35)</f>
        <v>0</v>
      </c>
      <c r="K37" s="132"/>
      <c r="L37" s="132">
        <f>SUM(L26:L36)</f>
        <v>0</v>
      </c>
    </row>
    <row r="38" spans="1:14" s="55" customFormat="1" ht="6" customHeight="1" x14ac:dyDescent="0.2">
      <c r="A38" s="106"/>
      <c r="B38" s="107"/>
      <c r="C38" s="107"/>
      <c r="D38" s="107"/>
      <c r="E38" s="107"/>
      <c r="F38" s="107"/>
      <c r="G38" s="107"/>
      <c r="H38" s="107"/>
      <c r="I38" s="107"/>
      <c r="J38" s="107"/>
      <c r="L38" s="194"/>
    </row>
    <row r="39" spans="1:14" s="55" customFormat="1" ht="15.75" customHeight="1" thickBot="1" x14ac:dyDescent="0.25">
      <c r="E39" s="46"/>
      <c r="F39" s="46"/>
      <c r="G39" s="46"/>
      <c r="H39" s="46"/>
      <c r="I39" s="46"/>
      <c r="J39" s="46"/>
    </row>
    <row r="40" spans="1:14" s="55" customFormat="1" ht="13.5" customHeight="1" x14ac:dyDescent="0.2">
      <c r="A40" s="117" t="s">
        <v>107</v>
      </c>
      <c r="B40" s="118"/>
      <c r="C40" s="91"/>
      <c r="D40" s="91"/>
      <c r="E40" s="91"/>
      <c r="F40" s="103"/>
      <c r="G40" s="46"/>
      <c r="H40" s="312" t="s">
        <v>137</v>
      </c>
      <c r="I40" s="313"/>
      <c r="J40" s="313"/>
      <c r="K40" s="313"/>
      <c r="L40" s="314"/>
    </row>
    <row r="41" spans="1:14" s="55" customFormat="1" ht="12.75" customHeight="1" x14ac:dyDescent="0.2">
      <c r="A41" s="195"/>
      <c r="B41" s="115"/>
      <c r="F41" s="176"/>
      <c r="H41" s="304" t="s">
        <v>138</v>
      </c>
      <c r="I41" s="305"/>
      <c r="J41" s="305"/>
      <c r="K41" s="305"/>
      <c r="L41" s="306"/>
    </row>
    <row r="42" spans="1:14" s="55" customFormat="1" ht="12.75" customHeight="1" x14ac:dyDescent="0.2">
      <c r="A42" s="119" t="s">
        <v>119</v>
      </c>
      <c r="B42" s="171"/>
      <c r="C42" s="171"/>
      <c r="D42" s="171"/>
      <c r="E42" s="171"/>
      <c r="F42" s="172"/>
      <c r="H42" s="304"/>
      <c r="I42" s="305"/>
      <c r="J42" s="305"/>
      <c r="K42" s="305"/>
      <c r="L42" s="306"/>
    </row>
    <row r="43" spans="1:14" s="55" customFormat="1" ht="12.75" customHeight="1" x14ac:dyDescent="0.2">
      <c r="A43" s="173"/>
      <c r="B43" s="171"/>
      <c r="C43" s="171"/>
      <c r="D43" s="171"/>
      <c r="E43" s="171"/>
      <c r="F43" s="172"/>
      <c r="H43" s="304"/>
      <c r="I43" s="305"/>
      <c r="J43" s="305"/>
      <c r="K43" s="305"/>
      <c r="L43" s="306"/>
    </row>
    <row r="44" spans="1:14" s="55" customFormat="1" ht="11.25" customHeight="1" x14ac:dyDescent="0.2">
      <c r="A44" s="299" t="s">
        <v>139</v>
      </c>
      <c r="B44" s="332"/>
      <c r="C44" s="332"/>
      <c r="D44" s="332"/>
      <c r="E44" s="332"/>
      <c r="F44" s="333"/>
      <c r="H44" s="304"/>
      <c r="I44" s="305"/>
      <c r="J44" s="305"/>
      <c r="K44" s="305"/>
      <c r="L44" s="306"/>
    </row>
    <row r="45" spans="1:14" s="55" customFormat="1" ht="14.25" customHeight="1" x14ac:dyDescent="0.2">
      <c r="A45" s="334"/>
      <c r="B45" s="332"/>
      <c r="C45" s="332"/>
      <c r="D45" s="332"/>
      <c r="E45" s="332"/>
      <c r="F45" s="333"/>
      <c r="H45" s="304"/>
      <c r="I45" s="305"/>
      <c r="J45" s="305"/>
      <c r="K45" s="305"/>
      <c r="L45" s="306"/>
    </row>
    <row r="46" spans="1:14" s="55" customFormat="1" ht="8.25" customHeight="1" x14ac:dyDescent="0.2">
      <c r="A46" s="119"/>
      <c r="C46" s="108"/>
      <c r="D46" s="108"/>
      <c r="E46" s="107"/>
      <c r="F46" s="111"/>
      <c r="H46" s="304"/>
      <c r="I46" s="305"/>
      <c r="J46" s="305"/>
      <c r="K46" s="305"/>
      <c r="L46" s="306"/>
    </row>
    <row r="47" spans="1:14" s="55" customFormat="1" ht="18.75" customHeight="1" x14ac:dyDescent="0.2">
      <c r="A47" s="299" t="s">
        <v>115</v>
      </c>
      <c r="B47" s="300"/>
      <c r="C47" s="300"/>
      <c r="D47" s="300"/>
      <c r="E47" s="300"/>
      <c r="F47" s="301"/>
      <c r="H47" s="304"/>
      <c r="I47" s="305"/>
      <c r="J47" s="305"/>
      <c r="K47" s="305"/>
      <c r="L47" s="306"/>
      <c r="M47" s="116"/>
    </row>
    <row r="48" spans="1:14" s="55" customFormat="1" ht="16.5" customHeight="1" x14ac:dyDescent="0.2">
      <c r="A48" s="302"/>
      <c r="B48" s="300"/>
      <c r="C48" s="300"/>
      <c r="D48" s="300"/>
      <c r="E48" s="300"/>
      <c r="F48" s="301"/>
      <c r="G48" s="108"/>
      <c r="H48" s="304"/>
      <c r="I48" s="305"/>
      <c r="J48" s="305"/>
      <c r="K48" s="305"/>
      <c r="L48" s="306"/>
      <c r="M48" s="116"/>
    </row>
    <row r="49" spans="1:13" s="55" customFormat="1" ht="15.75" customHeight="1" x14ac:dyDescent="0.2">
      <c r="A49" s="302"/>
      <c r="B49" s="300"/>
      <c r="C49" s="300"/>
      <c r="D49" s="300"/>
      <c r="E49" s="300"/>
      <c r="F49" s="301"/>
      <c r="G49" s="108"/>
      <c r="H49" s="304"/>
      <c r="I49" s="305"/>
      <c r="J49" s="305"/>
      <c r="K49" s="305"/>
      <c r="L49" s="306"/>
      <c r="M49" s="116"/>
    </row>
    <row r="50" spans="1:13" s="55" customFormat="1" ht="15.75" customHeight="1" x14ac:dyDescent="0.2">
      <c r="A50" s="110"/>
      <c r="B50" s="107"/>
      <c r="C50" s="107"/>
      <c r="D50" s="107"/>
      <c r="E50" s="107"/>
      <c r="F50" s="111"/>
      <c r="G50" s="108"/>
      <c r="H50" s="304"/>
      <c r="I50" s="305"/>
      <c r="J50" s="305"/>
      <c r="K50" s="305"/>
      <c r="L50" s="306"/>
      <c r="M50" s="116"/>
    </row>
    <row r="51" spans="1:13" s="55" customFormat="1" ht="14.25" customHeight="1" x14ac:dyDescent="0.2">
      <c r="A51" s="109" t="s">
        <v>106</v>
      </c>
      <c r="B51" s="107"/>
      <c r="C51" s="107"/>
      <c r="D51" s="107"/>
      <c r="E51" s="107"/>
      <c r="F51" s="111"/>
      <c r="H51" s="304"/>
      <c r="I51" s="305"/>
      <c r="J51" s="305"/>
      <c r="K51" s="305"/>
      <c r="L51" s="306"/>
      <c r="M51" s="116"/>
    </row>
    <row r="52" spans="1:13" s="55" customFormat="1" ht="14.25" customHeight="1" thickBot="1" x14ac:dyDescent="0.25">
      <c r="A52" s="112"/>
      <c r="B52" s="297" t="str">
        <f>+H9</f>
        <v>Purchasing employee</v>
      </c>
      <c r="C52" s="297"/>
      <c r="D52" s="297"/>
      <c r="E52" s="297"/>
      <c r="F52" s="298"/>
      <c r="H52" s="307"/>
      <c r="I52" s="308"/>
      <c r="J52" s="308"/>
      <c r="K52" s="308"/>
      <c r="L52" s="309"/>
      <c r="M52" s="116"/>
    </row>
    <row r="53" spans="1:13" s="55" customFormat="1" ht="12.75" customHeight="1" x14ac:dyDescent="0.2"/>
    <row r="54" spans="1:13" s="79" customFormat="1" ht="12" x14ac:dyDescent="0.2">
      <c r="A54" s="79" t="s">
        <v>22</v>
      </c>
      <c r="B54" s="56"/>
      <c r="C54" s="56"/>
      <c r="E54" s="90"/>
      <c r="F54" s="90" t="s">
        <v>23</v>
      </c>
      <c r="L54" s="56" t="s">
        <v>24</v>
      </c>
    </row>
    <row r="55" spans="1:13" s="79" customFormat="1" ht="12" x14ac:dyDescent="0.2">
      <c r="A55" s="79" t="s">
        <v>25</v>
      </c>
      <c r="B55" s="90"/>
      <c r="C55" s="90"/>
      <c r="E55" s="90"/>
      <c r="F55" s="90" t="s">
        <v>26</v>
      </c>
      <c r="L55" s="56" t="s">
        <v>27</v>
      </c>
    </row>
    <row r="56" spans="1:13" s="79" customFormat="1" ht="12" x14ac:dyDescent="0.2">
      <c r="B56" s="90"/>
      <c r="C56" s="90"/>
      <c r="D56" s="90"/>
      <c r="E56" s="90"/>
      <c r="F56" s="90"/>
      <c r="I56" s="56"/>
    </row>
    <row r="57" spans="1:13" s="79" customFormat="1" ht="12" x14ac:dyDescent="0.2">
      <c r="A57" s="92"/>
      <c r="B57" s="90"/>
      <c r="C57" s="90"/>
    </row>
    <row r="58" spans="1:13" s="79" customFormat="1" ht="12" x14ac:dyDescent="0.2">
      <c r="B58" s="56"/>
      <c r="C58" s="56"/>
    </row>
    <row r="59" spans="1:13" s="79" customFormat="1" ht="12.75" customHeight="1" x14ac:dyDescent="0.2">
      <c r="A59" s="296" t="s">
        <v>120</v>
      </c>
      <c r="B59" s="296"/>
      <c r="E59" s="296" t="s">
        <v>120</v>
      </c>
      <c r="F59" s="296"/>
      <c r="G59" s="296"/>
      <c r="H59" s="296"/>
    </row>
    <row r="60" spans="1:13" s="79" customFormat="1" ht="12" x14ac:dyDescent="0.2"/>
    <row r="61" spans="1:13" s="79" customFormat="1" ht="12" x14ac:dyDescent="0.2"/>
  </sheetData>
  <sheetProtection password="C7DC" sheet="1" objects="1" scenarios="1" selectLockedCells="1"/>
  <mergeCells count="52">
    <mergeCell ref="A44:F45"/>
    <mergeCell ref="C33:D33"/>
    <mergeCell ref="F35:G35"/>
    <mergeCell ref="C28:D28"/>
    <mergeCell ref="F37:G37"/>
    <mergeCell ref="F34:G34"/>
    <mergeCell ref="F28:G28"/>
    <mergeCell ref="C37:D37"/>
    <mergeCell ref="C34:D34"/>
    <mergeCell ref="C35:D35"/>
    <mergeCell ref="L22:L23"/>
    <mergeCell ref="H40:L40"/>
    <mergeCell ref="E24:G24"/>
    <mergeCell ref="A17:F18"/>
    <mergeCell ref="A19:F23"/>
    <mergeCell ref="H22:J23"/>
    <mergeCell ref="C26:D26"/>
    <mergeCell ref="H17:I17"/>
    <mergeCell ref="F25:G25"/>
    <mergeCell ref="C25:D25"/>
    <mergeCell ref="F26:G26"/>
    <mergeCell ref="H20:I20"/>
    <mergeCell ref="H21:I21"/>
    <mergeCell ref="H18:I18"/>
    <mergeCell ref="H19:I19"/>
    <mergeCell ref="A59:B59"/>
    <mergeCell ref="E59:H59"/>
    <mergeCell ref="B52:F52"/>
    <mergeCell ref="A47:F49"/>
    <mergeCell ref="F27:G27"/>
    <mergeCell ref="F33:G33"/>
    <mergeCell ref="C32:D32"/>
    <mergeCell ref="C31:D31"/>
    <mergeCell ref="F30:G30"/>
    <mergeCell ref="F32:G32"/>
    <mergeCell ref="F31:G31"/>
    <mergeCell ref="F29:G29"/>
    <mergeCell ref="C29:D29"/>
    <mergeCell ref="C30:D30"/>
    <mergeCell ref="C27:D27"/>
    <mergeCell ref="H41:L52"/>
    <mergeCell ref="J4:L4"/>
    <mergeCell ref="A11:F12"/>
    <mergeCell ref="A13:A14"/>
    <mergeCell ref="A15:F16"/>
    <mergeCell ref="D6:E6"/>
    <mergeCell ref="B4:D4"/>
    <mergeCell ref="H9:L10"/>
    <mergeCell ref="J6:L6"/>
    <mergeCell ref="J7:L7"/>
    <mergeCell ref="H12:L13"/>
    <mergeCell ref="D7:E7"/>
  </mergeCells>
  <phoneticPr fontId="0" type="noConversion"/>
  <conditionalFormatting sqref="L22:L23 L37">
    <cfRule type="expression" dxfId="0" priority="1" stopIfTrue="1">
      <formula>$L$22&lt;&gt;$L$37</formula>
    </cfRule>
  </conditionalFormatting>
  <dataValidations xWindow="262" yWindow="225" count="32">
    <dataValidation allowBlank="1" showInputMessage="1" showErrorMessage="1" promptTitle="Receipts verified by" prompt="Enter the person's name who verified the receipts.  This person is not taking responsibility for anything other than that supporting documentation for all costs detailed below is documented and attached behind this form." sqref="A7" xr:uid="{00000000-0002-0000-0300-000000000000}"/>
    <dataValidation allowBlank="1" showInputMessage="1" showErrorMessage="1" promptTitle="Date needed by" prompt="If the vendor payment needs special handling fill in the date needed here.  Enter the date as MM/DD/YY" sqref="G4" xr:uid="{00000000-0002-0000-0300-000001000000}"/>
    <dataValidation allowBlank="1" showInputMessage="1" showErrorMessage="1" promptTitle="Date submitted" prompt="Enter date as MM/DD/YY" sqref="J7" xr:uid="{00000000-0002-0000-0300-000002000000}"/>
    <dataValidation allowBlank="1" showInputMessage="1" showErrorMessage="1" promptTitle="General ledger code" prompt="This is the 14 digit Datatel code.  You can enter just the numbers (without the hyphens) if you wish." sqref="B24:C24" xr:uid="{00000000-0002-0000-0300-000003000000}"/>
    <dataValidation allowBlank="1" showInputMessage="1" showErrorMessage="1" promptTitle="Invoice date" prompt="Enter as MM/DD/YY" sqref="D24" xr:uid="{00000000-0002-0000-0300-000004000000}"/>
    <dataValidation allowBlank="1" showInputMessage="1" showErrorMessage="1" promptTitle="SUT - State use tax" prompt="If Washington state use tax applies enter a &quot;Y&quot;._x000a__x000a_If the vendor is from outside Washington state or has inadvertently not charged Washington state sales tax and the invoice is for goods or services normally subject to sales tax then state use tax applies." sqref="I24" xr:uid="{00000000-0002-0000-0300-000005000000}"/>
    <dataValidation allowBlank="1" showInputMessage="1" showErrorMessage="1" promptTitle="Don't input anything here" prompt="This is just to bring the cursor back to the top of the page.  " sqref="A2" xr:uid="{00000000-0002-0000-0300-000006000000}"/>
    <dataValidation type="decimal" allowBlank="1" showInputMessage="1" showErrorMessage="1" errorTitle="Travel expense" error="Please enter a positive numerical value" promptTitle="Lodging" prompt="Input amounts for lodging and the associated taxes here.  Other travel costs on the lodging bill should be input into other available categories.  Note that videos are not reimbursable expenses." sqref="B26" xr:uid="{00000000-0002-0000-0300-000007000000}">
      <formula1>0.01</formula1>
      <formula2>9.99999999999999E+26</formula2>
    </dataValidation>
    <dataValidation allowBlank="1" showInputMessage="1" showErrorMessage="1" promptTitle="Primary transportation" prompt="Enter the primary mode of transportation for the trip.  Such as &quot;Airfare&quot;, &quot;Auto rental&quot;, &quot;Trainfare&quot; and &quot;Personal mileage&quot; (see Business Office website for rate).  The costs for taxi or city bus fares should be put on one of the &quot;Other&quot; lines." sqref="A30" xr:uid="{00000000-0002-0000-0300-000008000000}"/>
    <dataValidation type="decimal" allowBlank="1" showInputMessage="1" showErrorMessage="1" errorTitle="Travel expense" error="Please enter a positive numerical value" promptTitle="Entertainment" prompt="Enter the costs of entertainment such as cultural or sporting events.  Meals and entertainment of job candidates, alumni or business peers.  Any entries on this line should have further explanation in the explanation box below and to the right." sqref="B35" xr:uid="{00000000-0002-0000-0300-000009000000}">
      <formula1>0.01</formula1>
      <formula2>9.99999999999999E+29</formula2>
    </dataValidation>
    <dataValidation allowBlank="1" showInputMessage="1" showErrorMessage="1" promptTitle="Budget year" prompt="Enter the budget year to be charged.  Examples 2001/02 or 2001-02" sqref="F7:G7" xr:uid="{00000000-0002-0000-0300-00000A000000}"/>
    <dataValidation allowBlank="1" showInputMessage="1" showErrorMessage="1" promptTitle="Date and if used other schedules" prompt="Enter dd/mm for dates_x000a__x000a_Enter &quot;See attached&quot; in this field if the employee has submitted their own schedule totalled by the day and then enter the totals by expense type in this column." sqref="B25" xr:uid="{00000000-0002-0000-0300-00000B000000}"/>
    <dataValidation allowBlank="1" showInputMessage="1" showErrorMessage="1" promptTitle="Special handling needed by..." prompt="Enter date as MM/DD/YY" sqref="B4:D4" xr:uid="{00000000-0002-0000-0300-00000C000000}"/>
    <dataValidation allowBlank="1" showInputMessage="1" showErrorMessage="1" promptTitle="Is more than one page necessary?" prompt="If more than one page is necessary enter &quot;page 2&quot; here and all cumulative totals from the back page (sheet O-T&amp;E#2) will carry over to this column.  If this page is sufficient simply overwrite the zeroes in this column if necessary." sqref="J25" xr:uid="{00000000-0002-0000-0300-00000D000000}"/>
    <dataValidation allowBlank="1" showInputMessage="1" showErrorMessage="1" promptTitle="Steps to take if entry is done" prompt="1) Print form.  _x000a_2) Employee signs their certifications  _x000a_3) Department head approves reimbursement _x000a_4) Budget Officer approves the reimbursement _x000a_5) Submit form to the Business Office either to Accounts Payable (check) or Student Accounts (cash)" sqref="A57" xr:uid="{00000000-0002-0000-0300-00000E000000}"/>
    <dataValidation allowBlank="1" showInputMessage="1" showErrorMessage="1" promptTitle="Payment delivery instructions" prompt="Enter any special instructions for the Business Office here.  " sqref="H12" xr:uid="{00000000-0002-0000-0300-00000F000000}"/>
    <dataValidation operator="equal" allowBlank="1" showInputMessage="1" errorTitle="Cash payment" error="Enter Y if cash payment is desired, rather than payment by check." promptTitle="Tender - Type of payment" prompt="For a cash payment enter &quot;Cash&quot; ($100 maximum), otherwise enter &quot;Check&quot;." sqref="H7" xr:uid="{00000000-0002-0000-0300-000010000000}"/>
    <dataValidation type="decimal" allowBlank="1" showInputMessage="1" showErrorMessage="1" errorTitle="Travel expense" error="Please enter a positive numerical value" promptTitle="Meals" prompt="If the meal is not related to travel use the space provided to establish that the costs are reasonable.  If individuals (not Whitman employees or volunteers) partake those costs are entertainment.  If for travel enter only the employee's share of the meal" sqref="B27:B29" xr:uid="{00000000-0002-0000-0300-000011000000}">
      <formula1>0.01</formula1>
      <formula2>9.99999999999999E+27</formula2>
    </dataValidation>
    <dataValidation type="decimal" allowBlank="1" showInputMessage="1" showErrorMessage="1" errorTitle="Travel expense" error="Please enter a positive numerical value" sqref="C33:J35 C26:J31 B30:B31 B33:B34" xr:uid="{00000000-0002-0000-0300-000012000000}">
      <formula1>0.01</formula1>
      <formula2>9.99999999999999E+27</formula2>
    </dataValidation>
    <dataValidation allowBlank="1" showInputMessage="1" showErrorMessage="1" promptTitle="Payee identification number" prompt="Enter the payee's Whitman College identification number (Colleague ID)." sqref="A13:A14" xr:uid="{00000000-0002-0000-0300-000013000000}"/>
    <dataValidation allowBlank="1" showInputMessage="1" showErrorMessage="1" promptTitle="General food supplies" prompt="Enter a description of what was purchased; such as office coffee or candy" sqref="A31" xr:uid="{00000000-0002-0000-0300-000014000000}"/>
    <dataValidation allowBlank="1" showInputMessage="1" showErrorMessage="1" promptTitle="Other T,M &amp; E costs" prompt="Enter whatever category name you need.  Such as &quot;Taxi&quot;, &quot;Registration&quot;, &quot;Fuel&quot;, etc." sqref="A33:A34" xr:uid="{00000000-0002-0000-0300-000015000000}"/>
    <dataValidation allowBlank="1" showInputMessage="1" showErrorMessage="1" promptTitle="Entertainment" prompt="&quot;Entertainment&quot; includes any activity generally considered to be entertainment, amusement or recreation.  Entertainment expenses must be ordinary and necessary to carrying on the business of Whitman in order to be reimbursable by the College." sqref="A35" xr:uid="{00000000-0002-0000-0300-000016000000}"/>
    <dataValidation allowBlank="1" showInputMessage="1" showErrorMessage="1" promptTitle="Payee name" prompt="This can be the name of a Whitman employee (the same as the purchasing employee)  if they are being reimbursed.  If costs need to be paid directly to a vendor enter the name such as; Enterprise Rent a Car, Greg Jones Travel or Backstage Bistro. " sqref="A11:F12" xr:uid="{00000000-0002-0000-0300-000017000000}"/>
    <dataValidation allowBlank="1" showInputMessage="1" showErrorMessage="1" promptTitle="Place or destination" prompt="Please provide details of the travel destination or where meals and entertainment took place.  Mainly the city and state and if the payee name doesn't make it clear provide details as to the venue as well, such as Safeco Field, Sheraton ballroom, etc." sqref="A17" xr:uid="{00000000-0002-0000-0300-000018000000}"/>
    <dataValidation allowBlank="1" showInputMessage="1" showErrorMessage="1" promptTitle="Purchasing employee" prompt="Enter the name of the purchasing employee here" sqref="H9:L10" xr:uid="{00000000-0002-0000-0300-000019000000}"/>
    <dataValidation showInputMessage="1" showErrorMessage="1" promptTitle="Entertainment &amp; non-travel meals" prompt="Please detail names or for large functions the number and class of individuals (such as alumini or prospective students) involved and the type of function.  The main purpose of this description is to document the business purpose of the entertainment." sqref="H40:H41" xr:uid="{00000000-0002-0000-0300-00001A000000}"/>
    <dataValidation allowBlank="1" showInputMessage="1" promptTitle="TME number" prompt="Eight spaces maximum, alpha numeric.  You will need to keep track of your own numbering sequence.  Example BOA0023 for Business Office Annex the 23rd TME form this year." sqref="J4:L4" xr:uid="{00000000-0002-0000-0300-00001B000000}"/>
    <dataValidation allowBlank="1" showInputMessage="1" showErrorMessage="1" promptTitle="Budget year" prompt="Enter the budget year to be charged.  Examples 2004/05 or 2004-05" sqref="D7:E7" xr:uid="{00000000-0002-0000-0300-00001C000000}"/>
    <dataValidation type="textLength" errorStyle="warning" operator="greaterThanOrEqual" showInputMessage="1" showErrorMessage="1" errorTitle="Purpose of travel" error="Please give an explanation that adequately establishes the business purpose of this travel. " promptTitle="Business purpose of TM&amp;E costs" prompt="This field is an important part of this form.  Please give an explanation sufficien to establish that the costs detailed here are related to the business of Whitman College.  Examples; professional development, alumni relations, admission recruiting, etc." sqref="A19" xr:uid="{00000000-0002-0000-0300-00001D000000}">
      <formula1>10</formula1>
    </dataValidation>
    <dataValidation allowBlank="1" showInputMessage="1" showErrorMessage="1" promptTitle="General ledger code" prompt="This is the 14 digit Datatel code.  You can enter just the numbers (without the hyphens) if you wish.  Use object code 5700 for all travel and entertainment, 5200 for all non-travel related meals and 5300 for purchases of office coffee or candy." sqref="H17:I21" xr:uid="{00000000-0002-0000-0300-00001E000000}"/>
    <dataValidation allowBlank="1" showInputMessage="1" showErrorMessage="1" promptTitle="Payee Address" prompt="Please use this line when adding a new vendor to provide the remittance address" sqref="A15:F16" xr:uid="{00000000-0002-0000-0300-00001F000000}"/>
  </dataValidations>
  <hyperlinks>
    <hyperlink ref="N30" r:id="rId1" xr:uid="{00000000-0004-0000-0300-000000000000}"/>
    <hyperlink ref="N34" r:id="rId2" xr:uid="{00000000-0004-0000-0300-000001000000}"/>
  </hyperlinks>
  <pageMargins left="0.5" right="0.34" top="0.49" bottom="0.51" header="0.5" footer="0.17"/>
  <pageSetup scale="88" orientation="portrait" horizontalDpi="4294967292" r:id="rId3"/>
  <headerFooter alignWithMargins="0">
    <oddFooter>&amp;L&amp;F   &amp;A&amp;RB/O 9-2004</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pageSetUpPr fitToPage="1"/>
  </sheetPr>
  <dimension ref="A1:L54"/>
  <sheetViews>
    <sheetView zoomScale="95" workbookViewId="0">
      <selection activeCell="E45" sqref="E45"/>
    </sheetView>
  </sheetViews>
  <sheetFormatPr defaultColWidth="9.140625" defaultRowHeight="12.75" x14ac:dyDescent="0.2"/>
  <cols>
    <col min="1" max="1" width="21.28515625" style="46" customWidth="1"/>
    <col min="2" max="2" width="10.28515625" style="46" customWidth="1"/>
    <col min="3" max="3" width="2.7109375" style="46" customWidth="1"/>
    <col min="4" max="4" width="8.28515625" style="46" customWidth="1"/>
    <col min="5" max="5" width="10.28515625" style="46" customWidth="1"/>
    <col min="6" max="6" width="8.28515625" style="46" customWidth="1"/>
    <col min="7" max="7" width="2.7109375" style="46" customWidth="1"/>
    <col min="8" max="10" width="10.28515625" style="46" customWidth="1"/>
    <col min="11" max="11" width="3" style="46" customWidth="1"/>
    <col min="12" max="12" width="10.7109375" style="46" customWidth="1"/>
    <col min="13" max="13" width="9.28515625" style="46" customWidth="1"/>
    <col min="14" max="16384" width="9.140625" style="46"/>
  </cols>
  <sheetData>
    <row r="1" spans="1:12" s="53" customFormat="1" ht="23.25" x14ac:dyDescent="0.35">
      <c r="A1" s="88" t="s">
        <v>121</v>
      </c>
      <c r="L1" s="89" t="s">
        <v>0</v>
      </c>
    </row>
    <row r="2" spans="1:12" s="53" customFormat="1" ht="23.25" x14ac:dyDescent="0.35">
      <c r="A2" s="84" t="s">
        <v>88</v>
      </c>
      <c r="L2" s="89" t="s">
        <v>1</v>
      </c>
    </row>
    <row r="3" spans="1:12" s="53" customFormat="1" ht="15.75" customHeight="1" x14ac:dyDescent="0.3">
      <c r="A3" s="63" t="s">
        <v>92</v>
      </c>
      <c r="I3" s="93"/>
    </row>
    <row r="4" spans="1:12" ht="26.25" customHeight="1" x14ac:dyDescent="0.3">
      <c r="A4" s="338" t="s">
        <v>108</v>
      </c>
      <c r="B4" s="338"/>
      <c r="C4" s="58"/>
      <c r="D4" s="58"/>
      <c r="E4" s="58"/>
      <c r="F4" s="58"/>
      <c r="I4" s="94" t="s">
        <v>101</v>
      </c>
      <c r="J4" s="336">
        <f>+'TM&amp;E-1'!J4:L4</f>
        <v>0</v>
      </c>
      <c r="K4" s="337"/>
      <c r="L4" s="337"/>
    </row>
    <row r="5" spans="1:12" ht="18" customHeight="1" thickBot="1" x14ac:dyDescent="0.35">
      <c r="A5" s="338"/>
      <c r="B5" s="338"/>
      <c r="C5" s="58"/>
      <c r="D5" s="58"/>
      <c r="E5" s="58"/>
      <c r="F5" s="58"/>
      <c r="J5" s="94"/>
      <c r="K5" s="124"/>
      <c r="L5" s="124"/>
    </row>
    <row r="6" spans="1:12" ht="12" customHeight="1" x14ac:dyDescent="0.2">
      <c r="A6" s="96"/>
      <c r="B6" s="97"/>
      <c r="C6" s="97"/>
      <c r="D6" s="87"/>
      <c r="E6" s="87"/>
      <c r="F6" s="87"/>
      <c r="G6" s="91"/>
      <c r="H6" s="91"/>
      <c r="I6" s="91"/>
      <c r="J6" s="126"/>
      <c r="K6" s="121" t="s">
        <v>102</v>
      </c>
      <c r="L6" s="122"/>
    </row>
    <row r="7" spans="1:12" s="79" customFormat="1" ht="12.75" customHeight="1" x14ac:dyDescent="0.2">
      <c r="A7" s="343" t="str">
        <f>+'TM&amp;E-1'!A11</f>
        <v>Payee name</v>
      </c>
      <c r="B7" s="344"/>
      <c r="C7" s="344"/>
      <c r="D7" s="344"/>
      <c r="E7" s="344"/>
      <c r="F7" s="344"/>
      <c r="G7" s="92"/>
      <c r="H7" s="347" t="str">
        <f>+'TM&amp;E-1'!A13</f>
        <v>Payee ID number</v>
      </c>
      <c r="I7" s="347"/>
      <c r="J7" s="341"/>
      <c r="K7" s="125"/>
      <c r="L7" s="341"/>
    </row>
    <row r="8" spans="1:12" s="95" customFormat="1" ht="18.75" customHeight="1" thickBot="1" x14ac:dyDescent="0.3">
      <c r="A8" s="345"/>
      <c r="B8" s="346"/>
      <c r="C8" s="346"/>
      <c r="D8" s="346"/>
      <c r="E8" s="346"/>
      <c r="F8" s="346"/>
      <c r="G8" s="120"/>
      <c r="H8" s="348"/>
      <c r="I8" s="348"/>
      <c r="J8" s="342"/>
      <c r="K8" s="123"/>
      <c r="L8" s="342"/>
    </row>
    <row r="9" spans="1:12" s="90" customFormat="1" ht="6.75" customHeight="1" x14ac:dyDescent="0.2">
      <c r="J9" s="58"/>
      <c r="K9" s="58"/>
      <c r="L9" s="58"/>
    </row>
    <row r="10" spans="1:12" s="55" customFormat="1" ht="16.5" customHeight="1" thickBot="1" x14ac:dyDescent="0.25">
      <c r="A10" s="114" t="s">
        <v>109</v>
      </c>
      <c r="B10" s="98"/>
      <c r="C10" s="98"/>
      <c r="D10" s="99"/>
      <c r="E10" s="315"/>
      <c r="F10" s="315"/>
      <c r="G10" s="315"/>
      <c r="H10" s="100"/>
      <c r="I10" s="101"/>
    </row>
    <row r="11" spans="1:12" s="55" customFormat="1" ht="15.75" customHeight="1" x14ac:dyDescent="0.2">
      <c r="A11" s="102" t="s">
        <v>134</v>
      </c>
      <c r="B11" s="142"/>
      <c r="C11" s="340"/>
      <c r="D11" s="340"/>
      <c r="E11" s="144"/>
      <c r="F11" s="340"/>
      <c r="G11" s="340"/>
      <c r="H11" s="144"/>
      <c r="I11" s="143"/>
      <c r="J11" s="144"/>
      <c r="K11" s="127"/>
      <c r="L11" s="128"/>
    </row>
    <row r="12" spans="1:12" s="55" customFormat="1" ht="15.75" customHeight="1" x14ac:dyDescent="0.2">
      <c r="A12" s="104" t="s">
        <v>52</v>
      </c>
      <c r="B12" s="129"/>
      <c r="C12" s="303"/>
      <c r="D12" s="303"/>
      <c r="E12" s="131"/>
      <c r="F12" s="303"/>
      <c r="G12" s="303"/>
      <c r="H12" s="131"/>
      <c r="I12" s="130"/>
      <c r="J12" s="131"/>
      <c r="K12" s="132"/>
      <c r="L12" s="133">
        <f t="shared" ref="L12:L21" si="0">SUM(B12:J12)</f>
        <v>0</v>
      </c>
    </row>
    <row r="13" spans="1:12" s="55" customFormat="1" ht="15.75" customHeight="1" x14ac:dyDescent="0.2">
      <c r="A13" s="104" t="s">
        <v>103</v>
      </c>
      <c r="B13" s="129"/>
      <c r="C13" s="303"/>
      <c r="D13" s="303"/>
      <c r="E13" s="131"/>
      <c r="F13" s="303"/>
      <c r="G13" s="303"/>
      <c r="H13" s="131"/>
      <c r="I13" s="130"/>
      <c r="J13" s="131"/>
      <c r="K13" s="132"/>
      <c r="L13" s="133">
        <f t="shared" si="0"/>
        <v>0</v>
      </c>
    </row>
    <row r="14" spans="1:12" s="55" customFormat="1" ht="15.75" customHeight="1" x14ac:dyDescent="0.2">
      <c r="A14" s="104" t="s">
        <v>54</v>
      </c>
      <c r="B14" s="129"/>
      <c r="C14" s="303"/>
      <c r="D14" s="303"/>
      <c r="E14" s="131"/>
      <c r="F14" s="303"/>
      <c r="G14" s="303"/>
      <c r="H14" s="131"/>
      <c r="I14" s="130"/>
      <c r="J14" s="131"/>
      <c r="K14" s="132"/>
      <c r="L14" s="133">
        <f t="shared" si="0"/>
        <v>0</v>
      </c>
    </row>
    <row r="15" spans="1:12" s="55" customFormat="1" ht="15.75" customHeight="1" x14ac:dyDescent="0.2">
      <c r="A15" s="104" t="s">
        <v>55</v>
      </c>
      <c r="B15" s="129"/>
      <c r="C15" s="303"/>
      <c r="D15" s="303"/>
      <c r="E15" s="131"/>
      <c r="F15" s="303"/>
      <c r="G15" s="303"/>
      <c r="H15" s="131"/>
      <c r="I15" s="130"/>
      <c r="J15" s="131"/>
      <c r="K15" s="132"/>
      <c r="L15" s="133">
        <f t="shared" si="0"/>
        <v>0</v>
      </c>
    </row>
    <row r="16" spans="1:12" s="55" customFormat="1" ht="15.75" customHeight="1" x14ac:dyDescent="0.2">
      <c r="A16" s="104" t="s">
        <v>105</v>
      </c>
      <c r="B16" s="129"/>
      <c r="C16" s="303"/>
      <c r="D16" s="303"/>
      <c r="E16" s="131"/>
      <c r="F16" s="303"/>
      <c r="G16" s="303"/>
      <c r="H16" s="131"/>
      <c r="I16" s="130"/>
      <c r="J16" s="131"/>
      <c r="K16" s="132"/>
      <c r="L16" s="133">
        <f t="shared" si="0"/>
        <v>0</v>
      </c>
    </row>
    <row r="17" spans="1:12" s="55" customFormat="1" ht="15.75" customHeight="1" x14ac:dyDescent="0.2">
      <c r="A17" s="104" t="s">
        <v>117</v>
      </c>
      <c r="B17" s="129"/>
      <c r="C17" s="303"/>
      <c r="D17" s="303"/>
      <c r="E17" s="131"/>
      <c r="F17" s="303"/>
      <c r="G17" s="303"/>
      <c r="H17" s="131"/>
      <c r="I17" s="130"/>
      <c r="J17" s="131"/>
      <c r="K17" s="132"/>
      <c r="L17" s="133">
        <f t="shared" si="0"/>
        <v>0</v>
      </c>
    </row>
    <row r="18" spans="1:12" s="55" customFormat="1" ht="15.75" customHeight="1" x14ac:dyDescent="0.2">
      <c r="A18" s="104" t="s">
        <v>140</v>
      </c>
      <c r="B18" s="129"/>
      <c r="C18" s="303"/>
      <c r="D18" s="303"/>
      <c r="E18" s="131"/>
      <c r="F18" s="303"/>
      <c r="G18" s="303"/>
      <c r="H18" s="131"/>
      <c r="I18" s="130"/>
      <c r="J18" s="131"/>
      <c r="K18" s="132"/>
      <c r="L18" s="133">
        <f t="shared" si="0"/>
        <v>0</v>
      </c>
    </row>
    <row r="19" spans="1:12" s="55" customFormat="1" ht="15.75" customHeight="1" x14ac:dyDescent="0.2">
      <c r="A19" s="104" t="s">
        <v>104</v>
      </c>
      <c r="B19" s="129"/>
      <c r="C19" s="303"/>
      <c r="D19" s="303"/>
      <c r="E19" s="131"/>
      <c r="F19" s="303"/>
      <c r="G19" s="303"/>
      <c r="H19" s="131"/>
      <c r="I19" s="130"/>
      <c r="J19" s="131"/>
      <c r="K19" s="132"/>
      <c r="L19" s="133">
        <f t="shared" si="0"/>
        <v>0</v>
      </c>
    </row>
    <row r="20" spans="1:12" s="55" customFormat="1" ht="15.75" customHeight="1" x14ac:dyDescent="0.2">
      <c r="A20" s="104" t="s">
        <v>104</v>
      </c>
      <c r="B20" s="129"/>
      <c r="C20" s="303"/>
      <c r="D20" s="303"/>
      <c r="E20" s="131"/>
      <c r="F20" s="303"/>
      <c r="G20" s="303"/>
      <c r="H20" s="131"/>
      <c r="I20" s="130"/>
      <c r="J20" s="131"/>
      <c r="K20" s="132"/>
      <c r="L20" s="133">
        <f t="shared" si="0"/>
        <v>0</v>
      </c>
    </row>
    <row r="21" spans="1:12" s="55" customFormat="1" ht="15.75" customHeight="1" x14ac:dyDescent="0.2">
      <c r="A21" s="104" t="s">
        <v>118</v>
      </c>
      <c r="B21" s="129"/>
      <c r="C21" s="303"/>
      <c r="D21" s="303"/>
      <c r="E21" s="131"/>
      <c r="F21" s="303"/>
      <c r="G21" s="303"/>
      <c r="H21" s="131"/>
      <c r="I21" s="130"/>
      <c r="J21" s="131"/>
      <c r="K21" s="132"/>
      <c r="L21" s="133">
        <f t="shared" si="0"/>
        <v>0</v>
      </c>
    </row>
    <row r="22" spans="1:12" s="55" customFormat="1" ht="5.25" customHeight="1" thickBot="1" x14ac:dyDescent="0.25">
      <c r="A22" s="105"/>
      <c r="B22" s="134"/>
      <c r="C22" s="135"/>
      <c r="D22" s="135"/>
      <c r="E22" s="136"/>
      <c r="F22" s="135"/>
      <c r="G22" s="135"/>
      <c r="H22" s="136"/>
      <c r="I22" s="137"/>
      <c r="J22" s="138"/>
      <c r="K22" s="139"/>
      <c r="L22" s="140"/>
    </row>
    <row r="23" spans="1:12" s="55" customFormat="1" ht="15.75" customHeight="1" x14ac:dyDescent="0.2">
      <c r="A23" s="106" t="s">
        <v>112</v>
      </c>
      <c r="B23" s="141">
        <f>SUM(B12:B21)</f>
        <v>0</v>
      </c>
      <c r="C23" s="335">
        <f>SUM(C12:D21)</f>
        <v>0</v>
      </c>
      <c r="D23" s="335"/>
      <c r="E23" s="141">
        <f>SUM(E12:E21)</f>
        <v>0</v>
      </c>
      <c r="F23" s="335">
        <f>SUM(F12:G21)</f>
        <v>0</v>
      </c>
      <c r="G23" s="335"/>
      <c r="H23" s="141">
        <f>SUM(H12:H21)</f>
        <v>0</v>
      </c>
      <c r="I23" s="141">
        <f>SUM(I12:I21)</f>
        <v>0</v>
      </c>
      <c r="J23" s="141">
        <f>SUM(J12:J21)</f>
        <v>0</v>
      </c>
      <c r="K23" s="132"/>
      <c r="L23" s="132">
        <f>SUM(L12:L22)</f>
        <v>0</v>
      </c>
    </row>
    <row r="24" spans="1:12" ht="6" customHeight="1" x14ac:dyDescent="0.2">
      <c r="B24" s="145"/>
      <c r="C24" s="145"/>
      <c r="D24" s="145"/>
      <c r="E24" s="145"/>
      <c r="F24" s="145"/>
      <c r="G24" s="145"/>
      <c r="H24" s="145"/>
      <c r="I24" s="145"/>
      <c r="J24" s="145"/>
      <c r="K24" s="145"/>
      <c r="L24" s="145"/>
    </row>
    <row r="25" spans="1:12" s="55" customFormat="1" ht="16.5" customHeight="1" thickBot="1" x14ac:dyDescent="0.25">
      <c r="A25" s="114" t="s">
        <v>110</v>
      </c>
      <c r="B25" s="146"/>
      <c r="C25" s="146"/>
      <c r="D25" s="147"/>
      <c r="E25" s="339"/>
      <c r="F25" s="339"/>
      <c r="G25" s="339"/>
      <c r="H25" s="146"/>
      <c r="I25" s="147"/>
      <c r="J25" s="132"/>
      <c r="K25" s="132"/>
      <c r="L25" s="132"/>
    </row>
    <row r="26" spans="1:12" s="55" customFormat="1" ht="15.75" customHeight="1" x14ac:dyDescent="0.2">
      <c r="A26" s="102" t="s">
        <v>48</v>
      </c>
      <c r="B26" s="148"/>
      <c r="C26" s="340"/>
      <c r="D26" s="340"/>
      <c r="E26" s="144"/>
      <c r="F26" s="340"/>
      <c r="G26" s="340"/>
      <c r="H26" s="144"/>
      <c r="I26" s="143"/>
      <c r="J26" s="144"/>
      <c r="K26" s="127"/>
      <c r="L26" s="128"/>
    </row>
    <row r="27" spans="1:12" s="55" customFormat="1" ht="15.75" customHeight="1" x14ac:dyDescent="0.2">
      <c r="A27" s="104" t="s">
        <v>52</v>
      </c>
      <c r="B27" s="129"/>
      <c r="C27" s="303"/>
      <c r="D27" s="303"/>
      <c r="E27" s="131"/>
      <c r="F27" s="303"/>
      <c r="G27" s="303"/>
      <c r="H27" s="131"/>
      <c r="I27" s="130"/>
      <c r="J27" s="131"/>
      <c r="K27" s="132"/>
      <c r="L27" s="133">
        <f t="shared" ref="L27:L36" si="1">SUM(B27:J27)+L12</f>
        <v>0</v>
      </c>
    </row>
    <row r="28" spans="1:12" s="55" customFormat="1" ht="15.75" customHeight="1" x14ac:dyDescent="0.2">
      <c r="A28" s="104" t="s">
        <v>103</v>
      </c>
      <c r="B28" s="129"/>
      <c r="C28" s="303"/>
      <c r="D28" s="303"/>
      <c r="E28" s="131"/>
      <c r="F28" s="303"/>
      <c r="G28" s="303"/>
      <c r="H28" s="131"/>
      <c r="I28" s="130"/>
      <c r="J28" s="131"/>
      <c r="K28" s="132"/>
      <c r="L28" s="133">
        <f t="shared" si="1"/>
        <v>0</v>
      </c>
    </row>
    <row r="29" spans="1:12" s="55" customFormat="1" ht="15.75" customHeight="1" x14ac:dyDescent="0.2">
      <c r="A29" s="104" t="s">
        <v>54</v>
      </c>
      <c r="B29" s="129"/>
      <c r="C29" s="303"/>
      <c r="D29" s="303"/>
      <c r="E29" s="131"/>
      <c r="F29" s="303"/>
      <c r="G29" s="303"/>
      <c r="H29" s="131"/>
      <c r="I29" s="130"/>
      <c r="J29" s="131"/>
      <c r="K29" s="132"/>
      <c r="L29" s="133">
        <f t="shared" si="1"/>
        <v>0</v>
      </c>
    </row>
    <row r="30" spans="1:12" s="55" customFormat="1" ht="15.75" customHeight="1" x14ac:dyDescent="0.2">
      <c r="A30" s="104" t="s">
        <v>55</v>
      </c>
      <c r="B30" s="129"/>
      <c r="C30" s="303"/>
      <c r="D30" s="303"/>
      <c r="E30" s="131"/>
      <c r="F30" s="303"/>
      <c r="G30" s="303"/>
      <c r="H30" s="131"/>
      <c r="I30" s="130"/>
      <c r="J30" s="131"/>
      <c r="K30" s="132"/>
      <c r="L30" s="133">
        <f t="shared" si="1"/>
        <v>0</v>
      </c>
    </row>
    <row r="31" spans="1:12" s="55" customFormat="1" ht="15.75" customHeight="1" x14ac:dyDescent="0.2">
      <c r="A31" s="104" t="str">
        <f>+A16</f>
        <v>Primary transportation</v>
      </c>
      <c r="B31" s="129"/>
      <c r="C31" s="303"/>
      <c r="D31" s="303"/>
      <c r="E31" s="131"/>
      <c r="F31" s="303"/>
      <c r="G31" s="303"/>
      <c r="H31" s="131"/>
      <c r="I31" s="130"/>
      <c r="J31" s="131"/>
      <c r="K31" s="132"/>
      <c r="L31" s="133">
        <f t="shared" si="1"/>
        <v>0</v>
      </c>
    </row>
    <row r="32" spans="1:12" s="55" customFormat="1" ht="15.75" customHeight="1" x14ac:dyDescent="0.2">
      <c r="A32" s="104" t="str">
        <f>+A17</f>
        <v>General food supplies</v>
      </c>
      <c r="B32" s="129"/>
      <c r="C32" s="303"/>
      <c r="D32" s="303"/>
      <c r="E32" s="131"/>
      <c r="F32" s="303"/>
      <c r="G32" s="303"/>
      <c r="H32" s="131"/>
      <c r="I32" s="130"/>
      <c r="J32" s="131"/>
      <c r="K32" s="132"/>
      <c r="L32" s="133">
        <f t="shared" si="1"/>
        <v>0</v>
      </c>
    </row>
    <row r="33" spans="1:12" s="55" customFormat="1" ht="15.75" customHeight="1" x14ac:dyDescent="0.2">
      <c r="A33" s="104" t="str">
        <f>+A18</f>
        <v>Credit or prepaid</v>
      </c>
      <c r="B33" s="129"/>
      <c r="C33" s="303"/>
      <c r="D33" s="303"/>
      <c r="E33" s="131"/>
      <c r="F33" s="303"/>
      <c r="G33" s="303"/>
      <c r="H33" s="131"/>
      <c r="I33" s="130"/>
      <c r="J33" s="131"/>
      <c r="K33" s="132"/>
      <c r="L33" s="133">
        <f t="shared" si="1"/>
        <v>0</v>
      </c>
    </row>
    <row r="34" spans="1:12" s="55" customFormat="1" ht="15.75" customHeight="1" x14ac:dyDescent="0.2">
      <c r="A34" s="104" t="str">
        <f>+A19</f>
        <v>Other</v>
      </c>
      <c r="B34" s="129"/>
      <c r="C34" s="303"/>
      <c r="D34" s="303"/>
      <c r="E34" s="131"/>
      <c r="F34" s="303"/>
      <c r="G34" s="303"/>
      <c r="H34" s="131"/>
      <c r="I34" s="130"/>
      <c r="J34" s="131"/>
      <c r="K34" s="132"/>
      <c r="L34" s="133">
        <f t="shared" si="1"/>
        <v>0</v>
      </c>
    </row>
    <row r="35" spans="1:12" s="55" customFormat="1" ht="15.75" customHeight="1" x14ac:dyDescent="0.2">
      <c r="A35" s="104" t="str">
        <f>+A20</f>
        <v>Other</v>
      </c>
      <c r="B35" s="129"/>
      <c r="C35" s="303"/>
      <c r="D35" s="303"/>
      <c r="E35" s="131"/>
      <c r="F35" s="303"/>
      <c r="G35" s="303"/>
      <c r="H35" s="131"/>
      <c r="I35" s="130"/>
      <c r="J35" s="131"/>
      <c r="K35" s="132"/>
      <c r="L35" s="133">
        <f t="shared" si="1"/>
        <v>0</v>
      </c>
    </row>
    <row r="36" spans="1:12" s="55" customFormat="1" ht="15.75" customHeight="1" x14ac:dyDescent="0.2">
      <c r="A36" s="104" t="s">
        <v>59</v>
      </c>
      <c r="B36" s="129"/>
      <c r="C36" s="303"/>
      <c r="D36" s="303"/>
      <c r="E36" s="131"/>
      <c r="F36" s="303"/>
      <c r="G36" s="303"/>
      <c r="H36" s="131"/>
      <c r="I36" s="130"/>
      <c r="J36" s="131"/>
      <c r="K36" s="132"/>
      <c r="L36" s="133">
        <f t="shared" si="1"/>
        <v>0</v>
      </c>
    </row>
    <row r="37" spans="1:12" s="55" customFormat="1" ht="5.25" customHeight="1" thickBot="1" x14ac:dyDescent="0.25">
      <c r="A37" s="105"/>
      <c r="B37" s="134"/>
      <c r="C37" s="135"/>
      <c r="D37" s="135"/>
      <c r="E37" s="136"/>
      <c r="F37" s="135"/>
      <c r="G37" s="135"/>
      <c r="H37" s="136"/>
      <c r="I37" s="137"/>
      <c r="J37" s="138"/>
      <c r="K37" s="139"/>
      <c r="L37" s="140"/>
    </row>
    <row r="38" spans="1:12" s="55" customFormat="1" ht="15.75" customHeight="1" x14ac:dyDescent="0.2">
      <c r="A38" s="106" t="s">
        <v>113</v>
      </c>
      <c r="B38" s="141">
        <f>SUM(B27:B36)</f>
        <v>0</v>
      </c>
      <c r="C38" s="335">
        <f>SUM(C27:D36)</f>
        <v>0</v>
      </c>
      <c r="D38" s="335"/>
      <c r="E38" s="141">
        <f>SUM(E27:E36)</f>
        <v>0</v>
      </c>
      <c r="F38" s="335">
        <f>SUM(F27:G36)</f>
        <v>0</v>
      </c>
      <c r="G38" s="335"/>
      <c r="H38" s="141">
        <f>SUM(H27:H36)</f>
        <v>0</v>
      </c>
      <c r="I38" s="141">
        <f>SUM(I27:I36)</f>
        <v>0</v>
      </c>
      <c r="J38" s="141">
        <f>SUM(J27:J36)</f>
        <v>0</v>
      </c>
      <c r="K38" s="132"/>
      <c r="L38" s="132">
        <f>SUM(L27:L37)</f>
        <v>0</v>
      </c>
    </row>
    <row r="39" spans="1:12" ht="6" customHeight="1" x14ac:dyDescent="0.2">
      <c r="B39" s="145"/>
      <c r="C39" s="145"/>
      <c r="D39" s="145"/>
      <c r="E39" s="145"/>
      <c r="F39" s="145"/>
      <c r="G39" s="145"/>
      <c r="H39" s="145"/>
      <c r="I39" s="145"/>
      <c r="J39" s="145"/>
      <c r="K39" s="145"/>
      <c r="L39" s="145"/>
    </row>
    <row r="40" spans="1:12" s="55" customFormat="1" ht="16.5" customHeight="1" thickBot="1" x14ac:dyDescent="0.25">
      <c r="A40" s="114" t="s">
        <v>111</v>
      </c>
      <c r="B40" s="146"/>
      <c r="C40" s="146"/>
      <c r="D40" s="147"/>
      <c r="E40" s="339"/>
      <c r="F40" s="339"/>
      <c r="G40" s="339"/>
      <c r="H40" s="146"/>
      <c r="I40" s="147"/>
      <c r="J40" s="132"/>
      <c r="K40" s="132"/>
      <c r="L40" s="132"/>
    </row>
    <row r="41" spans="1:12" s="55" customFormat="1" ht="15.75" customHeight="1" x14ac:dyDescent="0.2">
      <c r="A41" s="102" t="s">
        <v>48</v>
      </c>
      <c r="B41" s="148"/>
      <c r="C41" s="340"/>
      <c r="D41" s="340"/>
      <c r="E41" s="144"/>
      <c r="F41" s="340"/>
      <c r="G41" s="340"/>
      <c r="H41" s="144"/>
      <c r="I41" s="143"/>
      <c r="J41" s="144"/>
      <c r="K41" s="127"/>
      <c r="L41" s="128"/>
    </row>
    <row r="42" spans="1:12" s="55" customFormat="1" ht="15.75" customHeight="1" x14ac:dyDescent="0.2">
      <c r="A42" s="104" t="s">
        <v>52</v>
      </c>
      <c r="B42" s="129"/>
      <c r="C42" s="303"/>
      <c r="D42" s="303"/>
      <c r="E42" s="131"/>
      <c r="F42" s="303"/>
      <c r="G42" s="303"/>
      <c r="H42" s="131"/>
      <c r="I42" s="130"/>
      <c r="J42" s="131"/>
      <c r="K42" s="132"/>
      <c r="L42" s="133">
        <f t="shared" ref="L42:L51" si="2">SUM(B42:J42)+L27</f>
        <v>0</v>
      </c>
    </row>
    <row r="43" spans="1:12" s="55" customFormat="1" ht="15.75" customHeight="1" x14ac:dyDescent="0.2">
      <c r="A43" s="104" t="s">
        <v>103</v>
      </c>
      <c r="B43" s="129"/>
      <c r="C43" s="303"/>
      <c r="D43" s="303"/>
      <c r="E43" s="131"/>
      <c r="F43" s="303"/>
      <c r="G43" s="303"/>
      <c r="H43" s="131"/>
      <c r="I43" s="130"/>
      <c r="J43" s="131"/>
      <c r="K43" s="132"/>
      <c r="L43" s="133">
        <f t="shared" si="2"/>
        <v>0</v>
      </c>
    </row>
    <row r="44" spans="1:12" s="55" customFormat="1" ht="15.75" customHeight="1" x14ac:dyDescent="0.2">
      <c r="A44" s="104" t="s">
        <v>54</v>
      </c>
      <c r="B44" s="129"/>
      <c r="C44" s="303"/>
      <c r="D44" s="303"/>
      <c r="E44" s="131"/>
      <c r="F44" s="303"/>
      <c r="G44" s="303"/>
      <c r="H44" s="131"/>
      <c r="I44" s="130"/>
      <c r="J44" s="131"/>
      <c r="K44" s="132"/>
      <c r="L44" s="133">
        <f t="shared" si="2"/>
        <v>0</v>
      </c>
    </row>
    <row r="45" spans="1:12" s="55" customFormat="1" ht="15.75" customHeight="1" x14ac:dyDescent="0.2">
      <c r="A45" s="104" t="s">
        <v>55</v>
      </c>
      <c r="B45" s="129"/>
      <c r="C45" s="303"/>
      <c r="D45" s="303"/>
      <c r="E45" s="131"/>
      <c r="F45" s="303"/>
      <c r="G45" s="303"/>
      <c r="H45" s="131"/>
      <c r="I45" s="130"/>
      <c r="J45" s="131"/>
      <c r="K45" s="132"/>
      <c r="L45" s="133">
        <f t="shared" si="2"/>
        <v>0</v>
      </c>
    </row>
    <row r="46" spans="1:12" s="55" customFormat="1" ht="15.75" customHeight="1" x14ac:dyDescent="0.2">
      <c r="A46" s="104" t="str">
        <f>+A16</f>
        <v>Primary transportation</v>
      </c>
      <c r="B46" s="129"/>
      <c r="C46" s="303"/>
      <c r="D46" s="303"/>
      <c r="E46" s="131"/>
      <c r="F46" s="303"/>
      <c r="G46" s="303"/>
      <c r="H46" s="131"/>
      <c r="I46" s="130"/>
      <c r="J46" s="131"/>
      <c r="K46" s="132"/>
      <c r="L46" s="133">
        <f t="shared" si="2"/>
        <v>0</v>
      </c>
    </row>
    <row r="47" spans="1:12" s="55" customFormat="1" ht="15.75" customHeight="1" x14ac:dyDescent="0.2">
      <c r="A47" s="104" t="str">
        <f>+A17</f>
        <v>General food supplies</v>
      </c>
      <c r="B47" s="129"/>
      <c r="C47" s="303"/>
      <c r="D47" s="303"/>
      <c r="E47" s="131"/>
      <c r="F47" s="303"/>
      <c r="G47" s="303"/>
      <c r="H47" s="131"/>
      <c r="I47" s="130"/>
      <c r="J47" s="131"/>
      <c r="K47" s="132"/>
      <c r="L47" s="133">
        <f t="shared" si="2"/>
        <v>0</v>
      </c>
    </row>
    <row r="48" spans="1:12" s="55" customFormat="1" ht="15.75" customHeight="1" x14ac:dyDescent="0.2">
      <c r="A48" s="104" t="str">
        <f>+A18</f>
        <v>Credit or prepaid</v>
      </c>
      <c r="B48" s="129"/>
      <c r="C48" s="303"/>
      <c r="D48" s="303"/>
      <c r="E48" s="131"/>
      <c r="F48" s="303"/>
      <c r="G48" s="303"/>
      <c r="H48" s="131"/>
      <c r="I48" s="130"/>
      <c r="J48" s="131"/>
      <c r="K48" s="132"/>
      <c r="L48" s="133">
        <f t="shared" si="2"/>
        <v>0</v>
      </c>
    </row>
    <row r="49" spans="1:12" s="55" customFormat="1" ht="15.75" customHeight="1" x14ac:dyDescent="0.2">
      <c r="A49" s="104" t="str">
        <f>+A19</f>
        <v>Other</v>
      </c>
      <c r="B49" s="129"/>
      <c r="C49" s="303"/>
      <c r="D49" s="303"/>
      <c r="E49" s="131"/>
      <c r="F49" s="303"/>
      <c r="G49" s="303"/>
      <c r="H49" s="131"/>
      <c r="I49" s="130"/>
      <c r="J49" s="131"/>
      <c r="K49" s="132"/>
      <c r="L49" s="133">
        <f t="shared" si="2"/>
        <v>0</v>
      </c>
    </row>
    <row r="50" spans="1:12" s="55" customFormat="1" ht="15.75" customHeight="1" x14ac:dyDescent="0.2">
      <c r="A50" s="104" t="str">
        <f>+A20</f>
        <v>Other</v>
      </c>
      <c r="B50" s="129"/>
      <c r="C50" s="303"/>
      <c r="D50" s="303"/>
      <c r="E50" s="131"/>
      <c r="F50" s="303"/>
      <c r="G50" s="303"/>
      <c r="H50" s="131"/>
      <c r="I50" s="130"/>
      <c r="J50" s="131"/>
      <c r="K50" s="132"/>
      <c r="L50" s="133">
        <f t="shared" si="2"/>
        <v>0</v>
      </c>
    </row>
    <row r="51" spans="1:12" s="55" customFormat="1" ht="15.75" customHeight="1" x14ac:dyDescent="0.2">
      <c r="A51" s="104" t="s">
        <v>59</v>
      </c>
      <c r="B51" s="129"/>
      <c r="C51" s="303"/>
      <c r="D51" s="303"/>
      <c r="E51" s="131"/>
      <c r="F51" s="303"/>
      <c r="G51" s="303"/>
      <c r="H51" s="131"/>
      <c r="I51" s="130"/>
      <c r="J51" s="131"/>
      <c r="K51" s="132"/>
      <c r="L51" s="133">
        <f t="shared" si="2"/>
        <v>0</v>
      </c>
    </row>
    <row r="52" spans="1:12" s="55" customFormat="1" ht="5.25" customHeight="1" thickBot="1" x14ac:dyDescent="0.25">
      <c r="A52" s="105"/>
      <c r="B52" s="134"/>
      <c r="C52" s="135"/>
      <c r="D52" s="135"/>
      <c r="E52" s="136"/>
      <c r="F52" s="135"/>
      <c r="G52" s="135"/>
      <c r="H52" s="136"/>
      <c r="I52" s="137"/>
      <c r="J52" s="138"/>
      <c r="K52" s="139"/>
      <c r="L52" s="140"/>
    </row>
    <row r="53" spans="1:12" s="55" customFormat="1" ht="15.75" customHeight="1" x14ac:dyDescent="0.2">
      <c r="A53" s="106" t="s">
        <v>113</v>
      </c>
      <c r="B53" s="141">
        <f>SUM(B42:B51)</f>
        <v>0</v>
      </c>
      <c r="C53" s="335">
        <f>SUM(C42:D51)</f>
        <v>0</v>
      </c>
      <c r="D53" s="335"/>
      <c r="E53" s="141">
        <f>SUM(E42:E51)</f>
        <v>0</v>
      </c>
      <c r="F53" s="335">
        <f>SUM(F42:G51)</f>
        <v>0</v>
      </c>
      <c r="G53" s="335"/>
      <c r="H53" s="141">
        <f>SUM(H42:H51)</f>
        <v>0</v>
      </c>
      <c r="I53" s="141">
        <f>SUM(I42:I51)</f>
        <v>0</v>
      </c>
      <c r="J53" s="141">
        <f>SUM(J42:J51)</f>
        <v>0</v>
      </c>
      <c r="K53" s="132"/>
      <c r="L53" s="132">
        <f>SUM(L42:L52)</f>
        <v>0</v>
      </c>
    </row>
    <row r="54" spans="1:12" s="55" customFormat="1" ht="6" customHeight="1" x14ac:dyDescent="0.2">
      <c r="A54" s="106"/>
      <c r="B54" s="146"/>
      <c r="C54" s="146"/>
      <c r="D54" s="146"/>
      <c r="E54" s="146"/>
      <c r="F54" s="146"/>
      <c r="G54" s="146"/>
      <c r="H54" s="146"/>
      <c r="I54" s="146"/>
      <c r="J54" s="146"/>
      <c r="K54" s="149"/>
      <c r="L54" s="132"/>
    </row>
  </sheetData>
  <sheetProtection password="C7DC" sheet="1" objects="1" scenarios="1" selectLockedCells="1"/>
  <mergeCells count="81">
    <mergeCell ref="L7:L8"/>
    <mergeCell ref="C23:D23"/>
    <mergeCell ref="F15:G15"/>
    <mergeCell ref="C18:D18"/>
    <mergeCell ref="C19:D19"/>
    <mergeCell ref="C20:D20"/>
    <mergeCell ref="C21:D21"/>
    <mergeCell ref="C11:D11"/>
    <mergeCell ref="F21:G21"/>
    <mergeCell ref="F14:G14"/>
    <mergeCell ref="F20:G20"/>
    <mergeCell ref="C16:D16"/>
    <mergeCell ref="C17:D17"/>
    <mergeCell ref="F12:G12"/>
    <mergeCell ref="E10:G10"/>
    <mergeCell ref="F11:G11"/>
    <mergeCell ref="H7:I8"/>
    <mergeCell ref="C26:D26"/>
    <mergeCell ref="F26:G26"/>
    <mergeCell ref="C27:D27"/>
    <mergeCell ref="F27:G27"/>
    <mergeCell ref="F23:G23"/>
    <mergeCell ref="E25:G25"/>
    <mergeCell ref="J7:J8"/>
    <mergeCell ref="C30:D30"/>
    <mergeCell ref="F30:G30"/>
    <mergeCell ref="F19:G19"/>
    <mergeCell ref="A7:F8"/>
    <mergeCell ref="F13:G13"/>
    <mergeCell ref="C12:D12"/>
    <mergeCell ref="C13:D13"/>
    <mergeCell ref="C14:D14"/>
    <mergeCell ref="C28:D28"/>
    <mergeCell ref="F28:G28"/>
    <mergeCell ref="C29:D29"/>
    <mergeCell ref="F29:G29"/>
    <mergeCell ref="F18:G18"/>
    <mergeCell ref="F17:G17"/>
    <mergeCell ref="C15:D15"/>
    <mergeCell ref="C41:D41"/>
    <mergeCell ref="F41:G41"/>
    <mergeCell ref="C42:D42"/>
    <mergeCell ref="F42:G42"/>
    <mergeCell ref="C35:D35"/>
    <mergeCell ref="F35:G35"/>
    <mergeCell ref="A4:B5"/>
    <mergeCell ref="E40:G40"/>
    <mergeCell ref="C36:D36"/>
    <mergeCell ref="F36:G36"/>
    <mergeCell ref="C38:D38"/>
    <mergeCell ref="F38:G38"/>
    <mergeCell ref="C34:D34"/>
    <mergeCell ref="F34:G34"/>
    <mergeCell ref="C31:D31"/>
    <mergeCell ref="F31:G31"/>
    <mergeCell ref="C32:D32"/>
    <mergeCell ref="F32:G32"/>
    <mergeCell ref="C33:D33"/>
    <mergeCell ref="F33:G33"/>
    <mergeCell ref="F16:G16"/>
    <mergeCell ref="F45:G45"/>
    <mergeCell ref="C46:D46"/>
    <mergeCell ref="F46:G46"/>
    <mergeCell ref="C43:D43"/>
    <mergeCell ref="F43:G43"/>
    <mergeCell ref="J4:L4"/>
    <mergeCell ref="C51:D51"/>
    <mergeCell ref="F51:G51"/>
    <mergeCell ref="C53:D53"/>
    <mergeCell ref="F53:G53"/>
    <mergeCell ref="C49:D49"/>
    <mergeCell ref="F49:G49"/>
    <mergeCell ref="C50:D50"/>
    <mergeCell ref="F50:G50"/>
    <mergeCell ref="C47:D47"/>
    <mergeCell ref="C44:D44"/>
    <mergeCell ref="F44:G44"/>
    <mergeCell ref="F47:G47"/>
    <mergeCell ref="C48:D48"/>
    <mergeCell ref="F48:G48"/>
    <mergeCell ref="C45:D45"/>
  </mergeCells>
  <phoneticPr fontId="0" type="noConversion"/>
  <dataValidations xWindow="262" yWindow="225" count="14">
    <dataValidation allowBlank="1" showInputMessage="1" promptTitle="Travel reimbursement number" prompt="Eigth spaces maximum alpha numeric.  " sqref="J4" xr:uid="{00000000-0002-0000-0400-000000000000}"/>
    <dataValidation allowBlank="1" showInputMessage="1" showErrorMessage="1" promptTitle="Empolyee identification number" prompt="Enter the employee's Whitman College identification number (Colleague ID)." sqref="H7" xr:uid="{00000000-0002-0000-0400-000001000000}"/>
    <dataValidation allowBlank="1" showInputMessage="1" showErrorMessage="1" promptTitle="General ledger code" prompt="This is the 14 digit Datatel code.  You can enter just the numbers (without the hyphens) if you wish." sqref="B10:C10 B25:C25 B40:C40" xr:uid="{00000000-0002-0000-0400-000002000000}"/>
    <dataValidation allowBlank="1" showInputMessage="1" showErrorMessage="1" promptTitle="Invoice date" prompt="Enter as MM/DD/YY" sqref="D10 D25 D40" xr:uid="{00000000-0002-0000-0400-000003000000}"/>
    <dataValidation allowBlank="1" showInputMessage="1" showErrorMessage="1" promptTitle="SUT - State use tax" prompt="If Washington state use tax applies enter a &quot;Y&quot;._x000a__x000a_If the vendor is from outside Washington state or has inadvertently not charged Washington state sales tax and the invoice is for goods or services normally subject to sales tax then state use tax applies." sqref="I10 I25 I40" xr:uid="{00000000-0002-0000-0400-000004000000}"/>
    <dataValidation allowBlank="1" showInputMessage="1" showErrorMessage="1" promptTitle="Don't input anything here" prompt="This is just to bring the cursor back to the top of the page.  " sqref="A2" xr:uid="{00000000-0002-0000-0400-000005000000}"/>
    <dataValidation allowBlank="1" showInputMessage="1" showErrorMessage="1" promptTitle="Ending travel date" prompt="enter the date of the last day of travel" sqref="L7 J7" xr:uid="{00000000-0002-0000-0400-000006000000}"/>
    <dataValidation allowBlank="1" showInputMessage="1" showErrorMessage="1" promptTitle="Totals" prompt="The expenses on this page will be carried over to the last column on the front page." sqref="B11 B41 B26" xr:uid="{00000000-0002-0000-0400-000007000000}"/>
    <dataValidation type="decimal" allowBlank="1" showInputMessage="1" showErrorMessage="1" errorTitle="Travel expense" error="Please enter a positive numerical value" promptTitle="Lodging" prompt="Input amounts for lodging and the associated taxes here.  Other travel costs on the lodging bill should be input into other available categories.  Note that videos are not reimbursable expenses." sqref="B12 B27 B42" xr:uid="{00000000-0002-0000-0400-000008000000}">
      <formula1>0.01</formula1>
      <formula2>9.99999999999999E+26</formula2>
    </dataValidation>
    <dataValidation type="decimal" allowBlank="1" showInputMessage="1" showErrorMessage="1" errorTitle="Travel expense" error="Please enter a positive numerical value" promptTitle="Entertainment" prompt="Enter the costs of entertainment such as cultural or sporting events.  Meals and entertainment of job candidates, alumni or business peers.  Any entries on this line should have further explanation in the entertainment box below to the right." sqref="B21 B36 B51" xr:uid="{00000000-0002-0000-0400-000009000000}">
      <formula1>0.01</formula1>
      <formula2>9.99999999999999E+29</formula2>
    </dataValidation>
    <dataValidation type="decimal" allowBlank="1" showInputMessage="1" showErrorMessage="1" errorTitle="Travel expense" error="Please enter a positive numerical value" promptTitle="Business meals while travelling" prompt="Enter only the travelling employee's share of meals.  If the cost of non-Whitman employees are included in a meal those should be shown as entertainment below." sqref="B15 B30 B45" xr:uid="{00000000-0002-0000-0400-00000A000000}">
      <formula1>0.01</formula1>
      <formula2>9.99999999999999E+26</formula2>
    </dataValidation>
    <dataValidation type="decimal" allowBlank="1" showInputMessage="1" showErrorMessage="1" errorTitle="Travel expense" error="Please enter a positive numerical value" promptTitle="Business meals while travelling" prompt="Enter only the travelling employee's share of meals.  If the cost of non-Whitman employees are included in a meal those should be shown as entertainment below." sqref="B13 B28 B43" xr:uid="{00000000-0002-0000-0400-00000B000000}">
      <formula1>0.01</formula1>
      <formula2>9.99999999999999E+25</formula2>
    </dataValidation>
    <dataValidation type="decimal" allowBlank="1" showInputMessage="1" showErrorMessage="1" errorTitle="Travel expense" error="Please enter a positive numerical value" promptTitle="Business meals while travelling" prompt="Enter only the travelling employee's share of meals.  If the cost of non-Whitman employees are included in a meal those should be shown as entertainment below." sqref="B14 B29 B44" xr:uid="{00000000-0002-0000-0400-00000C000000}">
      <formula1>0.01</formula1>
      <formula2>9.99999999999999E+27</formula2>
    </dataValidation>
    <dataValidation type="decimal" allowBlank="1" showInputMessage="1" showErrorMessage="1" errorTitle="Travel expense" error="Please enter a positive numerical value" sqref="C19:J21 B49:B50 C34:J36 B34:B35 B19:B20 C12:J17 B16:B17 C27:J32 B31:B32 B46:B47 C42:J47 C49:J51" xr:uid="{00000000-0002-0000-0400-00000D000000}">
      <formula1>0.01</formula1>
      <formula2>9.99999999999999E+27</formula2>
    </dataValidation>
  </dataValidations>
  <pageMargins left="0.5" right="0.34" top="0.49" bottom="0.5" header="0.5" footer="0.17"/>
  <pageSetup scale="90" orientation="portrait" horizontalDpi="4294967292" r:id="rId1"/>
  <headerFooter alignWithMargins="0">
    <oddFooter>&amp;L&amp;F   &amp;A&amp;RB/O 9-2004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3:B119"/>
  <sheetViews>
    <sheetView workbookViewId="0">
      <selection activeCell="E43" sqref="E43"/>
    </sheetView>
  </sheetViews>
  <sheetFormatPr defaultColWidth="9.140625" defaultRowHeight="18" x14ac:dyDescent="0.25"/>
  <cols>
    <col min="1" max="1" width="95.28515625" style="196" customWidth="1"/>
    <col min="2" max="9" width="9.140625" style="196"/>
    <col min="10" max="10" width="12.7109375" style="196" customWidth="1"/>
    <col min="11" max="16384" width="9.140625" style="196"/>
  </cols>
  <sheetData>
    <row r="3" spans="1:1" x14ac:dyDescent="0.25">
      <c r="A3" s="198" t="s">
        <v>150</v>
      </c>
    </row>
    <row r="6" spans="1:1" x14ac:dyDescent="0.25">
      <c r="A6" s="196" t="s">
        <v>316</v>
      </c>
    </row>
    <row r="7" spans="1:1" x14ac:dyDescent="0.25">
      <c r="A7" s="196" t="s">
        <v>151</v>
      </c>
    </row>
    <row r="8" spans="1:1" x14ac:dyDescent="0.25">
      <c r="A8" s="196" t="s">
        <v>152</v>
      </c>
    </row>
    <row r="9" spans="1:1" x14ac:dyDescent="0.25">
      <c r="A9" s="196" t="s">
        <v>153</v>
      </c>
    </row>
    <row r="10" spans="1:1" x14ac:dyDescent="0.25">
      <c r="A10" s="196" t="s">
        <v>154</v>
      </c>
    </row>
    <row r="11" spans="1:1" x14ac:dyDescent="0.25">
      <c r="A11" s="196" t="s">
        <v>155</v>
      </c>
    </row>
    <row r="12" spans="1:1" x14ac:dyDescent="0.25">
      <c r="A12" s="196" t="s">
        <v>156</v>
      </c>
    </row>
    <row r="13" spans="1:1" x14ac:dyDescent="0.25">
      <c r="A13" s="196" t="s">
        <v>157</v>
      </c>
    </row>
    <row r="14" spans="1:1" x14ac:dyDescent="0.25">
      <c r="A14" s="196" t="s">
        <v>158</v>
      </c>
    </row>
    <row r="16" spans="1:1" x14ac:dyDescent="0.25">
      <c r="A16" s="198" t="s">
        <v>159</v>
      </c>
    </row>
    <row r="17" spans="1:2" x14ac:dyDescent="0.25">
      <c r="A17" s="196" t="s">
        <v>160</v>
      </c>
    </row>
    <row r="18" spans="1:2" x14ac:dyDescent="0.25">
      <c r="A18" s="196" t="s">
        <v>161</v>
      </c>
      <c r="B18" s="199"/>
    </row>
    <row r="19" spans="1:2" x14ac:dyDescent="0.25">
      <c r="A19" s="196" t="s">
        <v>162</v>
      </c>
      <c r="B19" s="199"/>
    </row>
    <row r="20" spans="1:2" x14ac:dyDescent="0.25">
      <c r="A20" s="196" t="s">
        <v>163</v>
      </c>
      <c r="B20" s="199"/>
    </row>
    <row r="21" spans="1:2" x14ac:dyDescent="0.25">
      <c r="A21" s="196" t="s">
        <v>164</v>
      </c>
      <c r="B21" s="200"/>
    </row>
    <row r="22" spans="1:2" x14ac:dyDescent="0.25">
      <c r="A22" s="196" t="s">
        <v>165</v>
      </c>
      <c r="B22" s="199"/>
    </row>
    <row r="23" spans="1:2" x14ac:dyDescent="0.25">
      <c r="B23" s="199"/>
    </row>
    <row r="24" spans="1:2" x14ac:dyDescent="0.25">
      <c r="A24" s="196" t="s">
        <v>166</v>
      </c>
      <c r="B24" s="199"/>
    </row>
    <row r="25" spans="1:2" ht="5.0999999999999996" customHeight="1" x14ac:dyDescent="0.25">
      <c r="B25" s="199"/>
    </row>
    <row r="26" spans="1:2" x14ac:dyDescent="0.25">
      <c r="A26" s="201" t="s">
        <v>167</v>
      </c>
      <c r="B26" s="199"/>
    </row>
    <row r="27" spans="1:2" ht="5.0999999999999996" customHeight="1" x14ac:dyDescent="0.25">
      <c r="A27" s="201"/>
      <c r="B27" s="199"/>
    </row>
    <row r="28" spans="1:2" x14ac:dyDescent="0.25">
      <c r="A28" s="196" t="s">
        <v>168</v>
      </c>
      <c r="B28" s="199"/>
    </row>
    <row r="29" spans="1:2" x14ac:dyDescent="0.25">
      <c r="A29" s="201" t="s">
        <v>169</v>
      </c>
      <c r="B29" s="199"/>
    </row>
    <row r="30" spans="1:2" ht="5.0999999999999996" customHeight="1" x14ac:dyDescent="0.25">
      <c r="A30" s="201"/>
      <c r="B30" s="199"/>
    </row>
    <row r="31" spans="1:2" x14ac:dyDescent="0.25">
      <c r="A31" s="196" t="s">
        <v>170</v>
      </c>
      <c r="B31" s="199"/>
    </row>
    <row r="32" spans="1:2" x14ac:dyDescent="0.25">
      <c r="A32" s="196" t="s">
        <v>171</v>
      </c>
      <c r="B32" s="200"/>
    </row>
    <row r="33" spans="1:2" x14ac:dyDescent="0.25">
      <c r="A33" s="201" t="s">
        <v>172</v>
      </c>
      <c r="B33" s="199"/>
    </row>
    <row r="34" spans="1:2" ht="5.0999999999999996" customHeight="1" x14ac:dyDescent="0.25">
      <c r="A34" s="201"/>
      <c r="B34" s="199"/>
    </row>
    <row r="35" spans="1:2" x14ac:dyDescent="0.25">
      <c r="A35" s="201" t="s">
        <v>173</v>
      </c>
      <c r="B35" s="199"/>
    </row>
    <row r="36" spans="1:2" x14ac:dyDescent="0.25">
      <c r="A36" s="201" t="s">
        <v>174</v>
      </c>
      <c r="B36" s="200"/>
    </row>
    <row r="37" spans="1:2" x14ac:dyDescent="0.25">
      <c r="A37" s="201"/>
      <c r="B37" s="200"/>
    </row>
    <row r="38" spans="1:2" x14ac:dyDescent="0.25">
      <c r="A38" s="196" t="s">
        <v>175</v>
      </c>
      <c r="B38" s="200"/>
    </row>
    <row r="39" spans="1:2" x14ac:dyDescent="0.25">
      <c r="A39" s="196" t="s">
        <v>176</v>
      </c>
      <c r="B39" s="199"/>
    </row>
    <row r="40" spans="1:2" x14ac:dyDescent="0.25">
      <c r="B40" s="199"/>
    </row>
    <row r="41" spans="1:2" x14ac:dyDescent="0.25">
      <c r="A41" s="198" t="s">
        <v>177</v>
      </c>
    </row>
    <row r="42" spans="1:2" x14ac:dyDescent="0.25">
      <c r="A42" s="196" t="s">
        <v>178</v>
      </c>
    </row>
    <row r="43" spans="1:2" x14ac:dyDescent="0.25">
      <c r="A43" s="196" t="s">
        <v>179</v>
      </c>
    </row>
    <row r="44" spans="1:2" x14ac:dyDescent="0.25">
      <c r="A44" s="196" t="s">
        <v>180</v>
      </c>
    </row>
    <row r="45" spans="1:2" x14ac:dyDescent="0.25">
      <c r="A45" s="196" t="s">
        <v>181</v>
      </c>
    </row>
    <row r="46" spans="1:2" x14ac:dyDescent="0.25">
      <c r="A46" s="196" t="s">
        <v>182</v>
      </c>
    </row>
    <row r="48" spans="1:2" x14ac:dyDescent="0.25">
      <c r="A48" s="196" t="s">
        <v>183</v>
      </c>
    </row>
    <row r="49" spans="1:1" x14ac:dyDescent="0.25">
      <c r="A49" s="196" t="s">
        <v>184</v>
      </c>
    </row>
    <row r="50" spans="1:1" x14ac:dyDescent="0.25">
      <c r="A50" s="196" t="s">
        <v>185</v>
      </c>
    </row>
    <row r="51" spans="1:1" x14ac:dyDescent="0.25">
      <c r="A51" s="196" t="s">
        <v>186</v>
      </c>
    </row>
    <row r="52" spans="1:1" x14ac:dyDescent="0.25">
      <c r="A52" s="196" t="s">
        <v>278</v>
      </c>
    </row>
    <row r="53" spans="1:1" x14ac:dyDescent="0.25">
      <c r="A53" s="196" t="s">
        <v>325</v>
      </c>
    </row>
    <row r="55" spans="1:1" x14ac:dyDescent="0.25">
      <c r="A55" s="196" t="s">
        <v>187</v>
      </c>
    </row>
    <row r="56" spans="1:1" x14ac:dyDescent="0.25">
      <c r="A56" s="196" t="s">
        <v>188</v>
      </c>
    </row>
    <row r="57" spans="1:1" x14ac:dyDescent="0.25">
      <c r="A57" s="196" t="s">
        <v>189</v>
      </c>
    </row>
    <row r="58" spans="1:1" x14ac:dyDescent="0.25">
      <c r="A58" s="196" t="s">
        <v>190</v>
      </c>
    </row>
    <row r="59" spans="1:1" x14ac:dyDescent="0.25">
      <c r="A59" s="196" t="s">
        <v>191</v>
      </c>
    </row>
    <row r="61" spans="1:1" x14ac:dyDescent="0.25">
      <c r="A61" s="196" t="s">
        <v>192</v>
      </c>
    </row>
    <row r="62" spans="1:1" x14ac:dyDescent="0.25">
      <c r="A62" s="196" t="s">
        <v>193</v>
      </c>
    </row>
    <row r="64" spans="1:1" x14ac:dyDescent="0.25">
      <c r="A64" s="198" t="s">
        <v>194</v>
      </c>
    </row>
    <row r="65" spans="1:1" x14ac:dyDescent="0.25">
      <c r="A65" s="196" t="s">
        <v>195</v>
      </c>
    </row>
    <row r="66" spans="1:1" x14ac:dyDescent="0.25">
      <c r="A66" s="196" t="s">
        <v>196</v>
      </c>
    </row>
    <row r="67" spans="1:1" x14ac:dyDescent="0.25">
      <c r="A67" s="196" t="s">
        <v>197</v>
      </c>
    </row>
    <row r="68" spans="1:1" x14ac:dyDescent="0.25">
      <c r="A68" s="196" t="s">
        <v>198</v>
      </c>
    </row>
    <row r="69" spans="1:1" x14ac:dyDescent="0.25">
      <c r="A69" s="196" t="s">
        <v>199</v>
      </c>
    </row>
    <row r="70" spans="1:1" x14ac:dyDescent="0.25">
      <c r="A70" s="196" t="s">
        <v>200</v>
      </c>
    </row>
    <row r="72" spans="1:1" x14ac:dyDescent="0.25">
      <c r="A72" s="198" t="s">
        <v>201</v>
      </c>
    </row>
    <row r="73" spans="1:1" x14ac:dyDescent="0.25">
      <c r="A73" s="196" t="s">
        <v>202</v>
      </c>
    </row>
    <row r="74" spans="1:1" x14ac:dyDescent="0.25">
      <c r="A74" s="196" t="s">
        <v>203</v>
      </c>
    </row>
    <row r="75" spans="1:1" x14ac:dyDescent="0.25">
      <c r="A75" s="196" t="s">
        <v>204</v>
      </c>
    </row>
    <row r="76" spans="1:1" x14ac:dyDescent="0.25">
      <c r="A76" s="196" t="s">
        <v>205</v>
      </c>
    </row>
    <row r="78" spans="1:1" x14ac:dyDescent="0.25">
      <c r="A78" s="198" t="s">
        <v>206</v>
      </c>
    </row>
    <row r="79" spans="1:1" x14ac:dyDescent="0.25">
      <c r="A79" s="196" t="s">
        <v>207</v>
      </c>
    </row>
    <row r="80" spans="1:1" x14ac:dyDescent="0.25">
      <c r="A80" s="196" t="s">
        <v>208</v>
      </c>
    </row>
    <row r="81" spans="1:1" x14ac:dyDescent="0.25">
      <c r="A81" s="196" t="s">
        <v>209</v>
      </c>
    </row>
    <row r="82" spans="1:1" x14ac:dyDescent="0.25">
      <c r="A82" s="196" t="s">
        <v>210</v>
      </c>
    </row>
    <row r="83" spans="1:1" x14ac:dyDescent="0.25">
      <c r="A83" s="196" t="s">
        <v>211</v>
      </c>
    </row>
    <row r="84" spans="1:1" x14ac:dyDescent="0.25">
      <c r="A84" s="196" t="s">
        <v>212</v>
      </c>
    </row>
    <row r="86" spans="1:1" x14ac:dyDescent="0.25">
      <c r="A86" s="198" t="s">
        <v>118</v>
      </c>
    </row>
    <row r="87" spans="1:1" x14ac:dyDescent="0.25">
      <c r="A87" s="196" t="s">
        <v>213</v>
      </c>
    </row>
    <row r="88" spans="1:1" x14ac:dyDescent="0.25">
      <c r="A88" s="196" t="s">
        <v>214</v>
      </c>
    </row>
    <row r="89" spans="1:1" x14ac:dyDescent="0.25">
      <c r="A89" s="196" t="s">
        <v>215</v>
      </c>
    </row>
    <row r="90" spans="1:1" x14ac:dyDescent="0.25">
      <c r="A90" s="196" t="s">
        <v>216</v>
      </c>
    </row>
    <row r="91" spans="1:1" x14ac:dyDescent="0.25">
      <c r="A91" s="196" t="s">
        <v>217</v>
      </c>
    </row>
    <row r="92" spans="1:1" x14ac:dyDescent="0.25">
      <c r="A92" s="196" t="s">
        <v>218</v>
      </c>
    </row>
    <row r="93" spans="1:1" x14ac:dyDescent="0.25">
      <c r="A93" s="196" t="s">
        <v>219</v>
      </c>
    </row>
    <row r="95" spans="1:1" x14ac:dyDescent="0.25">
      <c r="A95" s="198" t="s">
        <v>220</v>
      </c>
    </row>
    <row r="96" spans="1:1" x14ac:dyDescent="0.25">
      <c r="A96" s="196" t="s">
        <v>221</v>
      </c>
    </row>
    <row r="97" spans="1:1" x14ac:dyDescent="0.25">
      <c r="A97" s="196" t="s">
        <v>277</v>
      </c>
    </row>
    <row r="99" spans="1:1" x14ac:dyDescent="0.25">
      <c r="A99" s="198" t="s">
        <v>222</v>
      </c>
    </row>
    <row r="100" spans="1:1" x14ac:dyDescent="0.25">
      <c r="A100" s="196" t="s">
        <v>223</v>
      </c>
    </row>
    <row r="101" spans="1:1" x14ac:dyDescent="0.25">
      <c r="A101" s="196" t="s">
        <v>224</v>
      </c>
    </row>
    <row r="103" spans="1:1" x14ac:dyDescent="0.25">
      <c r="A103" s="196" t="s">
        <v>225</v>
      </c>
    </row>
    <row r="104" spans="1:1" x14ac:dyDescent="0.25">
      <c r="A104" s="196" t="s">
        <v>226</v>
      </c>
    </row>
    <row r="105" spans="1:1" x14ac:dyDescent="0.25">
      <c r="A105" s="196" t="s">
        <v>227</v>
      </c>
    </row>
    <row r="106" spans="1:1" x14ac:dyDescent="0.25">
      <c r="A106" s="196" t="s">
        <v>228</v>
      </c>
    </row>
    <row r="107" spans="1:1" x14ac:dyDescent="0.25">
      <c r="A107" s="196" t="s">
        <v>229</v>
      </c>
    </row>
    <row r="108" spans="1:1" x14ac:dyDescent="0.25">
      <c r="A108" s="196" t="s">
        <v>230</v>
      </c>
    </row>
    <row r="109" spans="1:1" x14ac:dyDescent="0.25">
      <c r="A109" s="196" t="s">
        <v>231</v>
      </c>
    </row>
    <row r="110" spans="1:1" x14ac:dyDescent="0.25">
      <c r="A110" s="196" t="s">
        <v>232</v>
      </c>
    </row>
    <row r="111" spans="1:1" x14ac:dyDescent="0.25">
      <c r="A111" s="196" t="s">
        <v>233</v>
      </c>
    </row>
    <row r="113" spans="1:1" x14ac:dyDescent="0.25">
      <c r="A113" s="198" t="s">
        <v>234</v>
      </c>
    </row>
    <row r="114" spans="1:1" x14ac:dyDescent="0.25">
      <c r="A114" s="196" t="s">
        <v>235</v>
      </c>
    </row>
    <row r="115" spans="1:1" x14ac:dyDescent="0.25">
      <c r="A115" s="196" t="s">
        <v>236</v>
      </c>
    </row>
    <row r="116" spans="1:1" x14ac:dyDescent="0.25">
      <c r="A116" s="196" t="s">
        <v>237</v>
      </c>
    </row>
    <row r="117" spans="1:1" x14ac:dyDescent="0.25">
      <c r="A117" s="196" t="s">
        <v>238</v>
      </c>
    </row>
    <row r="118" spans="1:1" x14ac:dyDescent="0.25">
      <c r="A118" s="196" t="s">
        <v>239</v>
      </c>
    </row>
    <row r="119" spans="1:1" x14ac:dyDescent="0.25">
      <c r="A119" s="196" t="s">
        <v>240</v>
      </c>
    </row>
  </sheetData>
  <phoneticPr fontId="0" type="noConversion"/>
  <pageMargins left="0.75" right="0.75" top="1" bottom="1" header="0.5" footer="0.5"/>
  <pageSetup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J189"/>
  <sheetViews>
    <sheetView workbookViewId="0">
      <selection activeCell="B5" sqref="B5:J5"/>
    </sheetView>
  </sheetViews>
  <sheetFormatPr defaultColWidth="9.140625" defaultRowHeight="20.100000000000001" customHeight="1" x14ac:dyDescent="0.25"/>
  <cols>
    <col min="1" max="1" width="5.7109375" style="196" customWidth="1"/>
    <col min="2" max="16384" width="9.140625" style="196"/>
  </cols>
  <sheetData>
    <row r="1" spans="1:10" ht="20.100000000000001" customHeight="1" x14ac:dyDescent="0.25">
      <c r="C1" s="349" t="s">
        <v>241</v>
      </c>
      <c r="D1" s="350"/>
      <c r="E1" s="350"/>
      <c r="F1" s="350"/>
      <c r="G1" s="350"/>
    </row>
    <row r="3" spans="1:10" ht="20.100000000000001" customHeight="1" x14ac:dyDescent="0.25">
      <c r="A3" s="196">
        <v>1</v>
      </c>
      <c r="B3" s="337" t="s">
        <v>256</v>
      </c>
      <c r="C3" s="351"/>
      <c r="D3" s="351"/>
      <c r="E3" s="351"/>
      <c r="F3" s="351"/>
      <c r="G3" s="351"/>
      <c r="H3" s="351"/>
      <c r="I3" s="351"/>
      <c r="J3" s="351"/>
    </row>
    <row r="4" spans="1:10" ht="20.100000000000001" customHeight="1" x14ac:dyDescent="0.25">
      <c r="B4" s="351" t="s">
        <v>144</v>
      </c>
      <c r="C4" s="351"/>
      <c r="D4" s="351"/>
      <c r="E4" s="351"/>
      <c r="F4" s="351"/>
      <c r="G4" s="351"/>
      <c r="H4" s="351"/>
      <c r="I4" s="351"/>
      <c r="J4" s="351"/>
    </row>
    <row r="5" spans="1:10" ht="20.100000000000001" customHeight="1" x14ac:dyDescent="0.25">
      <c r="B5" s="337" t="s">
        <v>257</v>
      </c>
      <c r="C5" s="351"/>
      <c r="D5" s="351"/>
      <c r="E5" s="351"/>
      <c r="F5" s="351"/>
      <c r="G5" s="351"/>
      <c r="H5" s="351"/>
      <c r="I5" s="351"/>
      <c r="J5" s="351"/>
    </row>
    <row r="6" spans="1:10" ht="20.100000000000001" customHeight="1" x14ac:dyDescent="0.25">
      <c r="B6" s="351"/>
      <c r="C6" s="351"/>
      <c r="D6" s="351"/>
      <c r="E6" s="351"/>
      <c r="F6" s="351"/>
      <c r="G6" s="351"/>
      <c r="H6" s="351"/>
      <c r="I6" s="351"/>
      <c r="J6" s="351"/>
    </row>
    <row r="7" spans="1:10" ht="20.100000000000001" customHeight="1" x14ac:dyDescent="0.25">
      <c r="A7" s="196">
        <v>2</v>
      </c>
      <c r="B7" s="337" t="s">
        <v>258</v>
      </c>
      <c r="C7" s="351"/>
      <c r="D7" s="351"/>
      <c r="E7" s="351"/>
      <c r="F7" s="351"/>
      <c r="G7" s="351"/>
      <c r="H7" s="351"/>
      <c r="I7" s="351"/>
      <c r="J7" s="351"/>
    </row>
    <row r="8" spans="1:10" ht="20.100000000000001" customHeight="1" x14ac:dyDescent="0.25">
      <c r="B8" s="337" t="s">
        <v>257</v>
      </c>
      <c r="C8" s="351"/>
      <c r="D8" s="351"/>
      <c r="E8" s="351"/>
      <c r="F8" s="351"/>
      <c r="G8" s="351"/>
      <c r="H8" s="351"/>
      <c r="I8" s="351"/>
      <c r="J8" s="351"/>
    </row>
    <row r="9" spans="1:10" ht="20.100000000000001" customHeight="1" x14ac:dyDescent="0.25">
      <c r="B9" s="351"/>
      <c r="C9" s="351"/>
      <c r="D9" s="351"/>
      <c r="E9" s="351"/>
      <c r="F9" s="351"/>
      <c r="G9" s="351"/>
      <c r="H9" s="351"/>
      <c r="I9" s="351"/>
      <c r="J9" s="351"/>
    </row>
    <row r="10" spans="1:10" ht="20.100000000000001" customHeight="1" x14ac:dyDescent="0.25">
      <c r="A10" s="196">
        <v>3</v>
      </c>
      <c r="B10" s="337" t="s">
        <v>259</v>
      </c>
      <c r="C10" s="351"/>
      <c r="D10" s="351"/>
      <c r="E10" s="351"/>
      <c r="F10" s="351"/>
      <c r="G10" s="351"/>
      <c r="H10" s="351"/>
      <c r="I10" s="351"/>
      <c r="J10" s="351"/>
    </row>
    <row r="11" spans="1:10" ht="20.100000000000001" customHeight="1" x14ac:dyDescent="0.25">
      <c r="B11" s="351" t="s">
        <v>242</v>
      </c>
      <c r="C11" s="351"/>
      <c r="D11" s="351"/>
      <c r="E11" s="351"/>
      <c r="F11" s="351"/>
      <c r="G11" s="351"/>
      <c r="H11" s="351"/>
      <c r="I11" s="351"/>
      <c r="J11" s="351"/>
    </row>
    <row r="12" spans="1:10" ht="20.100000000000001" customHeight="1" x14ac:dyDescent="0.25">
      <c r="B12" s="337" t="s">
        <v>317</v>
      </c>
      <c r="C12" s="351"/>
      <c r="D12" s="351"/>
      <c r="E12" s="351"/>
      <c r="F12" s="351"/>
      <c r="G12" s="351"/>
      <c r="H12" s="351"/>
      <c r="I12" s="351"/>
      <c r="J12" s="351"/>
    </row>
    <row r="13" spans="1:10" ht="20.100000000000001" customHeight="1" x14ac:dyDescent="0.25">
      <c r="B13" s="351"/>
      <c r="C13" s="351"/>
      <c r="D13" s="351"/>
      <c r="E13" s="351"/>
      <c r="F13" s="351"/>
      <c r="G13" s="351"/>
      <c r="H13" s="351"/>
      <c r="I13" s="351"/>
      <c r="J13" s="351"/>
    </row>
    <row r="14" spans="1:10" ht="20.100000000000001" customHeight="1" x14ac:dyDescent="0.25">
      <c r="A14" s="196">
        <v>4</v>
      </c>
      <c r="B14" s="337" t="s">
        <v>260</v>
      </c>
      <c r="C14" s="351"/>
      <c r="D14" s="351"/>
      <c r="E14" s="351"/>
      <c r="F14" s="351"/>
      <c r="G14" s="351"/>
      <c r="H14" s="351"/>
      <c r="I14" s="351"/>
      <c r="J14" s="351"/>
    </row>
    <row r="15" spans="1:10" ht="20.100000000000001" customHeight="1" x14ac:dyDescent="0.25">
      <c r="B15" s="351" t="s">
        <v>243</v>
      </c>
      <c r="C15" s="351"/>
      <c r="D15" s="351"/>
      <c r="E15" s="351"/>
      <c r="F15" s="351"/>
      <c r="G15" s="351"/>
      <c r="H15" s="351"/>
      <c r="I15" s="351"/>
      <c r="J15" s="351"/>
    </row>
    <row r="16" spans="1:10" ht="20.100000000000001" customHeight="1" x14ac:dyDescent="0.25">
      <c r="B16" s="337" t="s">
        <v>261</v>
      </c>
      <c r="C16" s="351"/>
      <c r="D16" s="351"/>
      <c r="E16" s="351"/>
      <c r="F16" s="351"/>
      <c r="G16" s="351"/>
      <c r="H16" s="351"/>
      <c r="I16" s="351"/>
      <c r="J16" s="351"/>
    </row>
    <row r="17" spans="1:10" ht="20.100000000000001" customHeight="1" x14ac:dyDescent="0.25">
      <c r="B17" s="351"/>
      <c r="C17" s="351"/>
      <c r="D17" s="351"/>
      <c r="E17" s="351"/>
      <c r="F17" s="351"/>
      <c r="G17" s="351"/>
      <c r="H17" s="351"/>
      <c r="I17" s="351"/>
      <c r="J17" s="351"/>
    </row>
    <row r="18" spans="1:10" ht="20.100000000000001" customHeight="1" x14ac:dyDescent="0.25">
      <c r="A18" s="196">
        <v>5</v>
      </c>
      <c r="B18" s="337" t="s">
        <v>262</v>
      </c>
      <c r="C18" s="351"/>
      <c r="D18" s="351"/>
      <c r="E18" s="351"/>
      <c r="F18" s="351"/>
      <c r="G18" s="351"/>
      <c r="H18" s="351"/>
      <c r="I18" s="351"/>
      <c r="J18" s="351"/>
    </row>
    <row r="19" spans="1:10" ht="20.100000000000001" customHeight="1" x14ac:dyDescent="0.25">
      <c r="B19" s="351" t="s">
        <v>318</v>
      </c>
      <c r="C19" s="351"/>
      <c r="D19" s="351"/>
      <c r="E19" s="351"/>
      <c r="F19" s="351"/>
      <c r="G19" s="351"/>
      <c r="H19" s="351"/>
      <c r="I19" s="351"/>
      <c r="J19" s="351"/>
    </row>
    <row r="20" spans="1:10" ht="20.100000000000001" customHeight="1" x14ac:dyDescent="0.25">
      <c r="B20" s="351" t="s">
        <v>244</v>
      </c>
      <c r="C20" s="351"/>
      <c r="D20" s="351"/>
      <c r="E20" s="351"/>
      <c r="F20" s="351"/>
      <c r="G20" s="351"/>
      <c r="H20" s="351"/>
      <c r="I20" s="351"/>
      <c r="J20" s="351"/>
    </row>
    <row r="21" spans="1:10" ht="20.100000000000001" customHeight="1" x14ac:dyDescent="0.25">
      <c r="B21" s="337" t="s">
        <v>257</v>
      </c>
      <c r="C21" s="351"/>
      <c r="D21" s="351"/>
      <c r="E21" s="351"/>
      <c r="F21" s="351"/>
      <c r="G21" s="351"/>
      <c r="H21" s="351"/>
      <c r="I21" s="351"/>
      <c r="J21" s="351"/>
    </row>
    <row r="22" spans="1:10" ht="20.100000000000001" customHeight="1" x14ac:dyDescent="0.25">
      <c r="B22" s="351"/>
      <c r="C22" s="351"/>
      <c r="D22" s="351"/>
      <c r="E22" s="351"/>
      <c r="F22" s="351"/>
      <c r="G22" s="351"/>
      <c r="H22" s="351"/>
      <c r="I22" s="351"/>
      <c r="J22" s="351"/>
    </row>
    <row r="23" spans="1:10" ht="20.100000000000001" customHeight="1" x14ac:dyDescent="0.25">
      <c r="A23" s="196">
        <v>6</v>
      </c>
      <c r="B23" s="337" t="s">
        <v>263</v>
      </c>
      <c r="C23" s="351"/>
      <c r="D23" s="351"/>
      <c r="E23" s="351"/>
      <c r="F23" s="351"/>
      <c r="G23" s="351"/>
      <c r="H23" s="351"/>
      <c r="I23" s="351"/>
      <c r="J23" s="351"/>
    </row>
    <row r="24" spans="1:10" ht="20.100000000000001" customHeight="1" x14ac:dyDescent="0.25">
      <c r="B24" s="351" t="s">
        <v>245</v>
      </c>
      <c r="C24" s="351"/>
      <c r="D24" s="351"/>
      <c r="E24" s="351"/>
      <c r="F24" s="351"/>
      <c r="G24" s="351"/>
      <c r="H24" s="351"/>
      <c r="I24" s="351"/>
      <c r="J24" s="351"/>
    </row>
    <row r="25" spans="1:10" ht="20.100000000000001" customHeight="1" x14ac:dyDescent="0.25">
      <c r="B25" s="337" t="s">
        <v>264</v>
      </c>
      <c r="C25" s="351"/>
      <c r="D25" s="351"/>
      <c r="E25" s="351"/>
      <c r="F25" s="351"/>
      <c r="G25" s="351"/>
      <c r="H25" s="351"/>
      <c r="I25" s="351"/>
      <c r="J25" s="351"/>
    </row>
    <row r="26" spans="1:10" ht="20.100000000000001" customHeight="1" x14ac:dyDescent="0.25">
      <c r="B26" s="351" t="s">
        <v>246</v>
      </c>
      <c r="C26" s="351"/>
      <c r="D26" s="351"/>
      <c r="E26" s="351"/>
      <c r="F26" s="351"/>
      <c r="G26" s="351"/>
      <c r="H26" s="351"/>
      <c r="I26" s="351"/>
      <c r="J26" s="351"/>
    </row>
    <row r="27" spans="1:10" ht="20.100000000000001" customHeight="1" x14ac:dyDescent="0.25">
      <c r="B27" s="351" t="s">
        <v>247</v>
      </c>
      <c r="C27" s="351"/>
      <c r="D27" s="351"/>
      <c r="E27" s="351"/>
      <c r="F27" s="351"/>
      <c r="G27" s="351"/>
      <c r="H27" s="351"/>
      <c r="I27" s="351"/>
      <c r="J27" s="351"/>
    </row>
    <row r="28" spans="1:10" ht="20.100000000000001" customHeight="1" x14ac:dyDescent="0.25">
      <c r="B28" s="351"/>
      <c r="C28" s="351"/>
      <c r="D28" s="351"/>
      <c r="E28" s="351"/>
      <c r="F28" s="351"/>
      <c r="G28" s="351"/>
      <c r="H28" s="351"/>
      <c r="I28" s="351"/>
      <c r="J28" s="351"/>
    </row>
    <row r="29" spans="1:10" ht="20.100000000000001" customHeight="1" x14ac:dyDescent="0.25">
      <c r="A29" s="196">
        <v>7</v>
      </c>
      <c r="B29" s="337" t="s">
        <v>265</v>
      </c>
      <c r="C29" s="351"/>
      <c r="D29" s="351"/>
      <c r="E29" s="351"/>
      <c r="F29" s="351"/>
      <c r="G29" s="351"/>
      <c r="H29" s="351"/>
      <c r="I29" s="351"/>
      <c r="J29" s="351"/>
    </row>
    <row r="30" spans="1:10" ht="20.100000000000001" customHeight="1" x14ac:dyDescent="0.25">
      <c r="B30" s="351" t="s">
        <v>248</v>
      </c>
      <c r="C30" s="351"/>
      <c r="D30" s="351"/>
      <c r="E30" s="351"/>
      <c r="F30" s="351"/>
      <c r="G30" s="351"/>
      <c r="H30" s="351"/>
      <c r="I30" s="351"/>
      <c r="J30" s="351"/>
    </row>
    <row r="31" spans="1:10" ht="20.100000000000001" customHeight="1" x14ac:dyDescent="0.25">
      <c r="B31" s="337" t="s">
        <v>266</v>
      </c>
      <c r="C31" s="351"/>
      <c r="D31" s="351"/>
      <c r="E31" s="351"/>
      <c r="F31" s="351"/>
      <c r="G31" s="351"/>
      <c r="H31" s="351"/>
      <c r="I31" s="351"/>
      <c r="J31" s="351"/>
    </row>
    <row r="32" spans="1:10" ht="20.100000000000001" customHeight="1" x14ac:dyDescent="0.25">
      <c r="B32" s="351" t="s">
        <v>249</v>
      </c>
      <c r="C32" s="351"/>
      <c r="D32" s="351"/>
      <c r="E32" s="351"/>
      <c r="F32" s="351"/>
      <c r="G32" s="351"/>
      <c r="H32" s="351"/>
      <c r="I32" s="351"/>
      <c r="J32" s="351"/>
    </row>
    <row r="33" spans="1:10" ht="20.100000000000001" customHeight="1" x14ac:dyDescent="0.25">
      <c r="B33" s="351"/>
      <c r="C33" s="351"/>
      <c r="D33" s="351"/>
      <c r="E33" s="351"/>
      <c r="F33" s="351"/>
      <c r="G33" s="351"/>
      <c r="H33" s="351"/>
      <c r="I33" s="351"/>
      <c r="J33" s="351"/>
    </row>
    <row r="34" spans="1:10" ht="20.100000000000001" customHeight="1" x14ac:dyDescent="0.25">
      <c r="B34" s="351"/>
      <c r="C34" s="351"/>
      <c r="D34" s="351"/>
      <c r="E34" s="351"/>
      <c r="F34" s="351"/>
      <c r="G34" s="351"/>
      <c r="H34" s="351"/>
      <c r="I34" s="351"/>
      <c r="J34" s="351"/>
    </row>
    <row r="35" spans="1:10" ht="20.100000000000001" customHeight="1" x14ac:dyDescent="0.25">
      <c r="A35" s="196">
        <v>8</v>
      </c>
      <c r="B35" s="337" t="s">
        <v>267</v>
      </c>
      <c r="C35" s="351"/>
      <c r="D35" s="351"/>
      <c r="E35" s="351"/>
      <c r="F35" s="351"/>
      <c r="G35" s="351"/>
      <c r="H35" s="351"/>
      <c r="I35" s="351"/>
      <c r="J35" s="351"/>
    </row>
    <row r="36" spans="1:10" ht="20.100000000000001" customHeight="1" x14ac:dyDescent="0.25">
      <c r="B36" s="337" t="s">
        <v>275</v>
      </c>
      <c r="C36" s="351"/>
      <c r="D36" s="351"/>
      <c r="E36" s="351"/>
      <c r="F36" s="351"/>
      <c r="G36" s="351"/>
      <c r="H36" s="351"/>
      <c r="I36" s="351"/>
      <c r="J36" s="351"/>
    </row>
    <row r="37" spans="1:10" ht="20.100000000000001" customHeight="1" x14ac:dyDescent="0.25">
      <c r="B37" s="351" t="s">
        <v>276</v>
      </c>
      <c r="C37" s="351"/>
      <c r="D37" s="351"/>
      <c r="E37" s="351"/>
      <c r="F37" s="351"/>
      <c r="G37" s="351"/>
      <c r="H37" s="351"/>
      <c r="I37" s="351"/>
      <c r="J37" s="351"/>
    </row>
    <row r="38" spans="1:10" ht="20.100000000000001" customHeight="1" x14ac:dyDescent="0.25">
      <c r="B38" s="351"/>
      <c r="C38" s="351"/>
      <c r="D38" s="351"/>
      <c r="E38" s="351"/>
      <c r="F38" s="351"/>
      <c r="G38" s="351"/>
      <c r="H38" s="351"/>
      <c r="I38" s="351"/>
      <c r="J38" s="351"/>
    </row>
    <row r="39" spans="1:10" ht="20.100000000000001" customHeight="1" x14ac:dyDescent="0.25">
      <c r="A39" s="196">
        <v>9</v>
      </c>
      <c r="B39" s="337" t="s">
        <v>268</v>
      </c>
      <c r="C39" s="351"/>
      <c r="D39" s="351"/>
      <c r="E39" s="351"/>
      <c r="F39" s="351"/>
      <c r="G39" s="351"/>
      <c r="H39" s="351"/>
      <c r="I39" s="351"/>
      <c r="J39" s="351"/>
    </row>
    <row r="40" spans="1:10" ht="20.100000000000001" customHeight="1" x14ac:dyDescent="0.25">
      <c r="B40" s="337" t="s">
        <v>269</v>
      </c>
      <c r="C40" s="351"/>
      <c r="D40" s="351"/>
      <c r="E40" s="351"/>
      <c r="F40" s="351"/>
      <c r="G40" s="351"/>
      <c r="H40" s="351"/>
      <c r="I40" s="351"/>
      <c r="J40" s="351"/>
    </row>
    <row r="41" spans="1:10" ht="20.100000000000001" customHeight="1" x14ac:dyDescent="0.25">
      <c r="B41" s="351"/>
      <c r="C41" s="351"/>
      <c r="D41" s="351"/>
      <c r="E41" s="351"/>
      <c r="F41" s="351"/>
      <c r="G41" s="351"/>
      <c r="H41" s="351"/>
      <c r="I41" s="351"/>
      <c r="J41" s="351"/>
    </row>
    <row r="42" spans="1:10" ht="20.100000000000001" customHeight="1" x14ac:dyDescent="0.25">
      <c r="A42" s="196">
        <v>10</v>
      </c>
      <c r="B42" s="337" t="s">
        <v>270</v>
      </c>
      <c r="C42" s="351"/>
      <c r="D42" s="351"/>
      <c r="E42" s="351"/>
      <c r="F42" s="351"/>
      <c r="G42" s="351"/>
      <c r="H42" s="351"/>
      <c r="I42" s="351"/>
      <c r="J42" s="351"/>
    </row>
    <row r="43" spans="1:10" ht="20.100000000000001" customHeight="1" x14ac:dyDescent="0.25">
      <c r="B43" s="351" t="s">
        <v>250</v>
      </c>
      <c r="C43" s="351"/>
      <c r="D43" s="351"/>
      <c r="E43" s="351"/>
      <c r="F43" s="351"/>
      <c r="G43" s="351"/>
      <c r="H43" s="351"/>
      <c r="I43" s="351"/>
      <c r="J43" s="351"/>
    </row>
    <row r="44" spans="1:10" ht="20.100000000000001" customHeight="1" x14ac:dyDescent="0.25">
      <c r="B44" s="351" t="s">
        <v>251</v>
      </c>
      <c r="C44" s="351"/>
      <c r="D44" s="351"/>
      <c r="E44" s="351"/>
      <c r="F44" s="351"/>
      <c r="G44" s="351"/>
      <c r="H44" s="351"/>
      <c r="I44" s="351"/>
      <c r="J44" s="351"/>
    </row>
    <row r="45" spans="1:10" ht="20.100000000000001" customHeight="1" x14ac:dyDescent="0.25">
      <c r="B45" s="337" t="s">
        <v>271</v>
      </c>
      <c r="C45" s="351"/>
      <c r="D45" s="351"/>
      <c r="E45" s="351"/>
      <c r="F45" s="351"/>
      <c r="G45" s="351"/>
      <c r="H45" s="351"/>
      <c r="I45" s="351"/>
      <c r="J45" s="351"/>
    </row>
    <row r="46" spans="1:10" ht="20.100000000000001" customHeight="1" x14ac:dyDescent="0.25">
      <c r="B46" s="351" t="s">
        <v>252</v>
      </c>
      <c r="C46" s="351"/>
      <c r="D46" s="351"/>
      <c r="E46" s="351"/>
      <c r="F46" s="351"/>
      <c r="G46" s="351"/>
      <c r="H46" s="351"/>
      <c r="I46" s="351"/>
      <c r="J46" s="351"/>
    </row>
    <row r="47" spans="1:10" ht="20.100000000000001" customHeight="1" x14ac:dyDescent="0.25">
      <c r="B47" s="351" t="s">
        <v>253</v>
      </c>
      <c r="C47" s="351"/>
      <c r="D47" s="351"/>
      <c r="E47" s="351"/>
      <c r="F47" s="351"/>
      <c r="G47" s="351"/>
      <c r="H47" s="351"/>
      <c r="I47" s="351"/>
      <c r="J47" s="351"/>
    </row>
    <row r="48" spans="1:10" ht="20.100000000000001" customHeight="1" x14ac:dyDescent="0.25">
      <c r="B48" s="351"/>
      <c r="C48" s="351"/>
      <c r="D48" s="351"/>
      <c r="E48" s="351"/>
      <c r="F48" s="351"/>
      <c r="G48" s="351"/>
      <c r="H48" s="351"/>
      <c r="I48" s="351"/>
      <c r="J48" s="351"/>
    </row>
    <row r="49" spans="1:10" ht="20.100000000000001" customHeight="1" x14ac:dyDescent="0.25">
      <c r="A49" s="196">
        <v>11</v>
      </c>
      <c r="B49" s="337" t="s">
        <v>272</v>
      </c>
      <c r="C49" s="337"/>
      <c r="D49" s="337"/>
      <c r="E49" s="337"/>
      <c r="F49" s="337"/>
      <c r="G49" s="337"/>
      <c r="H49" s="337"/>
      <c r="I49" s="337"/>
      <c r="J49" s="337"/>
    </row>
    <row r="50" spans="1:10" ht="20.100000000000001" customHeight="1" x14ac:dyDescent="0.25">
      <c r="B50" s="337" t="s">
        <v>273</v>
      </c>
      <c r="C50" s="337"/>
      <c r="D50" s="337"/>
      <c r="E50" s="337"/>
      <c r="F50" s="337"/>
      <c r="G50" s="337"/>
      <c r="H50" s="337"/>
      <c r="I50" s="337"/>
      <c r="J50" s="337"/>
    </row>
    <row r="51" spans="1:10" ht="20.100000000000001" customHeight="1" x14ac:dyDescent="0.25">
      <c r="B51" s="337" t="s">
        <v>274</v>
      </c>
      <c r="C51" s="337"/>
      <c r="D51" s="337"/>
      <c r="E51" s="337"/>
      <c r="F51" s="337"/>
      <c r="G51" s="337"/>
      <c r="H51" s="337"/>
      <c r="I51" s="337"/>
      <c r="J51" s="337"/>
    </row>
    <row r="52" spans="1:10" ht="20.100000000000001" customHeight="1" x14ac:dyDescent="0.25">
      <c r="B52" s="351" t="s">
        <v>254</v>
      </c>
      <c r="C52" s="351"/>
      <c r="D52" s="351"/>
      <c r="E52" s="351"/>
      <c r="F52" s="351"/>
      <c r="G52" s="351"/>
      <c r="H52" s="351"/>
      <c r="I52" s="351"/>
      <c r="J52" s="351"/>
    </row>
    <row r="53" spans="1:10" ht="20.100000000000001" customHeight="1" x14ac:dyDescent="0.25">
      <c r="B53" s="351" t="s">
        <v>255</v>
      </c>
      <c r="C53" s="351"/>
      <c r="D53" s="351"/>
      <c r="E53" s="351"/>
      <c r="F53" s="351"/>
      <c r="G53" s="351"/>
      <c r="H53" s="351"/>
      <c r="I53" s="351"/>
      <c r="J53" s="351"/>
    </row>
    <row r="54" spans="1:10" ht="20.100000000000001" customHeight="1" x14ac:dyDescent="0.25">
      <c r="B54" s="351"/>
      <c r="C54" s="351"/>
      <c r="D54" s="351"/>
      <c r="E54" s="351"/>
      <c r="F54" s="351"/>
      <c r="G54" s="351"/>
      <c r="H54" s="351"/>
      <c r="I54" s="351"/>
      <c r="J54" s="351"/>
    </row>
    <row r="55" spans="1:10" ht="20.100000000000001" customHeight="1" x14ac:dyDescent="0.25">
      <c r="B55" s="351"/>
      <c r="C55" s="351"/>
      <c r="D55" s="351"/>
      <c r="E55" s="351"/>
      <c r="F55" s="351"/>
      <c r="G55" s="351"/>
      <c r="H55" s="351"/>
      <c r="I55" s="351"/>
      <c r="J55" s="351"/>
    </row>
    <row r="56" spans="1:10" ht="20.100000000000001" customHeight="1" x14ac:dyDescent="0.25">
      <c r="B56" s="351"/>
      <c r="C56" s="351"/>
      <c r="D56" s="351"/>
      <c r="E56" s="351"/>
      <c r="F56" s="351"/>
      <c r="G56" s="351"/>
      <c r="H56" s="351"/>
      <c r="I56" s="351"/>
      <c r="J56" s="351"/>
    </row>
    <row r="57" spans="1:10" ht="20.100000000000001" customHeight="1" x14ac:dyDescent="0.25">
      <c r="B57" s="351"/>
      <c r="C57" s="351"/>
      <c r="D57" s="351"/>
      <c r="E57" s="351"/>
      <c r="F57" s="351"/>
      <c r="G57" s="351"/>
      <c r="H57" s="351"/>
      <c r="I57" s="351"/>
      <c r="J57" s="351"/>
    </row>
    <row r="58" spans="1:10" ht="20.100000000000001" customHeight="1" x14ac:dyDescent="0.25">
      <c r="B58" s="351"/>
      <c r="C58" s="351"/>
      <c r="D58" s="351"/>
      <c r="E58" s="351"/>
      <c r="F58" s="351"/>
      <c r="G58" s="351"/>
      <c r="H58" s="351"/>
      <c r="I58" s="351"/>
      <c r="J58" s="351"/>
    </row>
    <row r="59" spans="1:10" ht="20.100000000000001" customHeight="1" x14ac:dyDescent="0.25">
      <c r="B59" s="351"/>
      <c r="C59" s="351"/>
      <c r="D59" s="351"/>
      <c r="E59" s="351"/>
      <c r="F59" s="351"/>
      <c r="G59" s="351"/>
      <c r="H59" s="351"/>
      <c r="I59" s="351"/>
      <c r="J59" s="351"/>
    </row>
    <row r="60" spans="1:10" ht="20.100000000000001" customHeight="1" x14ac:dyDescent="0.25">
      <c r="B60" s="351"/>
      <c r="C60" s="351"/>
      <c r="D60" s="351"/>
      <c r="E60" s="351"/>
      <c r="F60" s="351"/>
      <c r="G60" s="351"/>
      <c r="H60" s="351"/>
      <c r="I60" s="351"/>
      <c r="J60" s="351"/>
    </row>
    <row r="61" spans="1:10" ht="20.100000000000001" customHeight="1" x14ac:dyDescent="0.25">
      <c r="B61" s="351"/>
      <c r="C61" s="351"/>
      <c r="D61" s="351"/>
      <c r="E61" s="351"/>
      <c r="F61" s="351"/>
      <c r="G61" s="351"/>
      <c r="H61" s="351"/>
      <c r="I61" s="351"/>
      <c r="J61" s="351"/>
    </row>
    <row r="62" spans="1:10" ht="20.100000000000001" customHeight="1" x14ac:dyDescent="0.25">
      <c r="B62" s="351"/>
      <c r="C62" s="351"/>
      <c r="D62" s="351"/>
      <c r="E62" s="351"/>
      <c r="F62" s="351"/>
      <c r="G62" s="351"/>
      <c r="H62" s="351"/>
      <c r="I62" s="351"/>
      <c r="J62" s="351"/>
    </row>
    <row r="63" spans="1:10" ht="20.100000000000001" customHeight="1" x14ac:dyDescent="0.25">
      <c r="B63" s="351"/>
      <c r="C63" s="351"/>
      <c r="D63" s="351"/>
      <c r="E63" s="351"/>
      <c r="F63" s="351"/>
      <c r="G63" s="351"/>
      <c r="H63" s="351"/>
      <c r="I63" s="351"/>
      <c r="J63" s="351"/>
    </row>
    <row r="64" spans="1:10" ht="20.100000000000001" customHeight="1" x14ac:dyDescent="0.25">
      <c r="B64" s="351"/>
      <c r="C64" s="351"/>
      <c r="D64" s="351"/>
      <c r="E64" s="351"/>
      <c r="F64" s="351"/>
      <c r="G64" s="351"/>
      <c r="H64" s="351"/>
      <c r="I64" s="351"/>
      <c r="J64" s="351"/>
    </row>
    <row r="65" spans="2:10" ht="20.100000000000001" customHeight="1" x14ac:dyDescent="0.25">
      <c r="B65" s="351"/>
      <c r="C65" s="351"/>
      <c r="D65" s="351"/>
      <c r="E65" s="351"/>
      <c r="F65" s="351"/>
      <c r="G65" s="351"/>
      <c r="H65" s="351"/>
      <c r="I65" s="351"/>
      <c r="J65" s="351"/>
    </row>
    <row r="66" spans="2:10" ht="20.100000000000001" customHeight="1" x14ac:dyDescent="0.25">
      <c r="B66" s="351"/>
      <c r="C66" s="351"/>
      <c r="D66" s="351"/>
      <c r="E66" s="351"/>
      <c r="F66" s="351"/>
      <c r="G66" s="351"/>
      <c r="H66" s="351"/>
      <c r="I66" s="351"/>
      <c r="J66" s="351"/>
    </row>
    <row r="67" spans="2:10" ht="20.100000000000001" customHeight="1" x14ac:dyDescent="0.25">
      <c r="B67" s="351"/>
      <c r="C67" s="351"/>
      <c r="D67" s="351"/>
      <c r="E67" s="351"/>
      <c r="F67" s="351"/>
      <c r="G67" s="351"/>
      <c r="H67" s="351"/>
      <c r="I67" s="351"/>
      <c r="J67" s="351"/>
    </row>
    <row r="68" spans="2:10" ht="20.100000000000001" customHeight="1" x14ac:dyDescent="0.25">
      <c r="B68" s="351"/>
      <c r="C68" s="351"/>
      <c r="D68" s="351"/>
      <c r="E68" s="351"/>
      <c r="F68" s="351"/>
      <c r="G68" s="351"/>
      <c r="H68" s="351"/>
      <c r="I68" s="351"/>
      <c r="J68" s="351"/>
    </row>
    <row r="69" spans="2:10" ht="20.100000000000001" customHeight="1" x14ac:dyDescent="0.25">
      <c r="B69" s="351"/>
      <c r="C69" s="351"/>
      <c r="D69" s="351"/>
      <c r="E69" s="351"/>
      <c r="F69" s="351"/>
      <c r="G69" s="351"/>
      <c r="H69" s="351"/>
      <c r="I69" s="351"/>
      <c r="J69" s="351"/>
    </row>
    <row r="70" spans="2:10" ht="20.100000000000001" customHeight="1" x14ac:dyDescent="0.25">
      <c r="B70" s="351"/>
      <c r="C70" s="351"/>
      <c r="D70" s="351"/>
      <c r="E70" s="351"/>
      <c r="F70" s="351"/>
      <c r="G70" s="351"/>
      <c r="H70" s="351"/>
      <c r="I70" s="351"/>
      <c r="J70" s="351"/>
    </row>
    <row r="71" spans="2:10" ht="20.100000000000001" customHeight="1" x14ac:dyDescent="0.25">
      <c r="B71" s="351"/>
      <c r="C71" s="351"/>
      <c r="D71" s="351"/>
      <c r="E71" s="351"/>
      <c r="F71" s="351"/>
      <c r="G71" s="351"/>
      <c r="H71" s="351"/>
      <c r="I71" s="351"/>
      <c r="J71" s="351"/>
    </row>
    <row r="72" spans="2:10" ht="20.100000000000001" customHeight="1" x14ac:dyDescent="0.25">
      <c r="B72" s="351"/>
      <c r="C72" s="351"/>
      <c r="D72" s="351"/>
      <c r="E72" s="351"/>
      <c r="F72" s="351"/>
      <c r="G72" s="351"/>
      <c r="H72" s="351"/>
      <c r="I72" s="351"/>
      <c r="J72" s="351"/>
    </row>
    <row r="73" spans="2:10" ht="20.100000000000001" customHeight="1" x14ac:dyDescent="0.25">
      <c r="B73" s="351"/>
      <c r="C73" s="351"/>
      <c r="D73" s="351"/>
      <c r="E73" s="351"/>
      <c r="F73" s="351"/>
      <c r="G73" s="351"/>
      <c r="H73" s="351"/>
      <c r="I73" s="351"/>
      <c r="J73" s="351"/>
    </row>
    <row r="74" spans="2:10" ht="20.100000000000001" customHeight="1" x14ac:dyDescent="0.25">
      <c r="B74" s="351"/>
      <c r="C74" s="351"/>
      <c r="D74" s="351"/>
      <c r="E74" s="351"/>
      <c r="F74" s="351"/>
      <c r="G74" s="351"/>
      <c r="H74" s="351"/>
      <c r="I74" s="351"/>
      <c r="J74" s="351"/>
    </row>
    <row r="75" spans="2:10" ht="20.100000000000001" customHeight="1" x14ac:dyDescent="0.25">
      <c r="B75" s="351"/>
      <c r="C75" s="351"/>
      <c r="D75" s="351"/>
      <c r="E75" s="351"/>
      <c r="F75" s="351"/>
      <c r="G75" s="351"/>
      <c r="H75" s="351"/>
      <c r="I75" s="351"/>
      <c r="J75" s="351"/>
    </row>
    <row r="76" spans="2:10" ht="20.100000000000001" customHeight="1" x14ac:dyDescent="0.25">
      <c r="B76" s="351"/>
      <c r="C76" s="351"/>
      <c r="D76" s="351"/>
      <c r="E76" s="351"/>
      <c r="F76" s="351"/>
      <c r="G76" s="351"/>
      <c r="H76" s="351"/>
      <c r="I76" s="351"/>
      <c r="J76" s="351"/>
    </row>
    <row r="77" spans="2:10" ht="20.100000000000001" customHeight="1" x14ac:dyDescent="0.25">
      <c r="B77" s="351"/>
      <c r="C77" s="351"/>
      <c r="D77" s="351"/>
      <c r="E77" s="351"/>
      <c r="F77" s="351"/>
      <c r="G77" s="351"/>
      <c r="H77" s="351"/>
      <c r="I77" s="351"/>
      <c r="J77" s="351"/>
    </row>
    <row r="78" spans="2:10" ht="20.100000000000001" customHeight="1" x14ac:dyDescent="0.25">
      <c r="B78" s="351"/>
      <c r="C78" s="351"/>
      <c r="D78" s="351"/>
      <c r="E78" s="351"/>
      <c r="F78" s="351"/>
      <c r="G78" s="351"/>
      <c r="H78" s="351"/>
      <c r="I78" s="351"/>
      <c r="J78" s="351"/>
    </row>
    <row r="79" spans="2:10" ht="20.100000000000001" customHeight="1" x14ac:dyDescent="0.25">
      <c r="B79" s="351"/>
      <c r="C79" s="351"/>
      <c r="D79" s="351"/>
      <c r="E79" s="351"/>
      <c r="F79" s="351"/>
      <c r="G79" s="351"/>
      <c r="H79" s="351"/>
      <c r="I79" s="351"/>
      <c r="J79" s="351"/>
    </row>
    <row r="80" spans="2:10" ht="20.100000000000001" customHeight="1" x14ac:dyDescent="0.25">
      <c r="B80" s="351"/>
      <c r="C80" s="351"/>
      <c r="D80" s="351"/>
      <c r="E80" s="351"/>
      <c r="F80" s="351"/>
      <c r="G80" s="351"/>
      <c r="H80" s="351"/>
      <c r="I80" s="351"/>
      <c r="J80" s="351"/>
    </row>
    <row r="81" spans="2:10" ht="20.100000000000001" customHeight="1" x14ac:dyDescent="0.25">
      <c r="B81" s="351"/>
      <c r="C81" s="351"/>
      <c r="D81" s="351"/>
      <c r="E81" s="351"/>
      <c r="F81" s="351"/>
      <c r="G81" s="351"/>
      <c r="H81" s="351"/>
      <c r="I81" s="351"/>
      <c r="J81" s="351"/>
    </row>
    <row r="82" spans="2:10" ht="20.100000000000001" customHeight="1" x14ac:dyDescent="0.25">
      <c r="B82" s="351"/>
      <c r="C82" s="351"/>
      <c r="D82" s="351"/>
      <c r="E82" s="351"/>
      <c r="F82" s="351"/>
      <c r="G82" s="351"/>
      <c r="H82" s="351"/>
      <c r="I82" s="351"/>
      <c r="J82" s="351"/>
    </row>
    <row r="83" spans="2:10" ht="20.100000000000001" customHeight="1" x14ac:dyDescent="0.25">
      <c r="B83" s="351"/>
      <c r="C83" s="351"/>
      <c r="D83" s="351"/>
      <c r="E83" s="351"/>
      <c r="F83" s="351"/>
      <c r="G83" s="351"/>
      <c r="H83" s="351"/>
      <c r="I83" s="351"/>
      <c r="J83" s="351"/>
    </row>
    <row r="84" spans="2:10" ht="20.100000000000001" customHeight="1" x14ac:dyDescent="0.25">
      <c r="B84" s="351"/>
      <c r="C84" s="351"/>
      <c r="D84" s="351"/>
      <c r="E84" s="351"/>
      <c r="F84" s="351"/>
      <c r="G84" s="351"/>
      <c r="H84" s="351"/>
      <c r="I84" s="351"/>
      <c r="J84" s="351"/>
    </row>
    <row r="85" spans="2:10" ht="20.100000000000001" customHeight="1" x14ac:dyDescent="0.25">
      <c r="B85" s="351"/>
      <c r="C85" s="351"/>
      <c r="D85" s="351"/>
      <c r="E85" s="351"/>
      <c r="F85" s="351"/>
      <c r="G85" s="351"/>
      <c r="H85" s="351"/>
      <c r="I85" s="351"/>
      <c r="J85" s="351"/>
    </row>
    <row r="86" spans="2:10" ht="20.100000000000001" customHeight="1" x14ac:dyDescent="0.25">
      <c r="B86" s="351"/>
      <c r="C86" s="351"/>
      <c r="D86" s="351"/>
      <c r="E86" s="351"/>
      <c r="F86" s="351"/>
      <c r="G86" s="351"/>
      <c r="H86" s="351"/>
      <c r="I86" s="351"/>
      <c r="J86" s="351"/>
    </row>
    <row r="87" spans="2:10" ht="20.100000000000001" customHeight="1" x14ac:dyDescent="0.25">
      <c r="B87" s="351"/>
      <c r="C87" s="351"/>
      <c r="D87" s="351"/>
      <c r="E87" s="351"/>
      <c r="F87" s="351"/>
      <c r="G87" s="351"/>
      <c r="H87" s="351"/>
      <c r="I87" s="351"/>
      <c r="J87" s="351"/>
    </row>
    <row r="88" spans="2:10" ht="20.100000000000001" customHeight="1" x14ac:dyDescent="0.25">
      <c r="B88" s="351"/>
      <c r="C88" s="351"/>
      <c r="D88" s="351"/>
      <c r="E88" s="351"/>
      <c r="F88" s="351"/>
      <c r="G88" s="351"/>
      <c r="H88" s="351"/>
      <c r="I88" s="351"/>
      <c r="J88" s="351"/>
    </row>
    <row r="89" spans="2:10" ht="20.100000000000001" customHeight="1" x14ac:dyDescent="0.25">
      <c r="B89" s="351"/>
      <c r="C89" s="351"/>
      <c r="D89" s="351"/>
      <c r="E89" s="351"/>
      <c r="F89" s="351"/>
      <c r="G89" s="351"/>
      <c r="H89" s="351"/>
      <c r="I89" s="351"/>
      <c r="J89" s="351"/>
    </row>
    <row r="90" spans="2:10" ht="20.100000000000001" customHeight="1" x14ac:dyDescent="0.25">
      <c r="B90" s="351"/>
      <c r="C90" s="351"/>
      <c r="D90" s="351"/>
      <c r="E90" s="351"/>
      <c r="F90" s="351"/>
      <c r="G90" s="351"/>
      <c r="H90" s="351"/>
      <c r="I90" s="351"/>
      <c r="J90" s="351"/>
    </row>
    <row r="91" spans="2:10" ht="20.100000000000001" customHeight="1" x14ac:dyDescent="0.25">
      <c r="B91" s="351"/>
      <c r="C91" s="351"/>
      <c r="D91" s="351"/>
      <c r="E91" s="351"/>
      <c r="F91" s="351"/>
      <c r="G91" s="351"/>
      <c r="H91" s="351"/>
      <c r="I91" s="351"/>
      <c r="J91" s="351"/>
    </row>
    <row r="92" spans="2:10" ht="20.100000000000001" customHeight="1" x14ac:dyDescent="0.25">
      <c r="B92" s="351"/>
      <c r="C92" s="351"/>
      <c r="D92" s="351"/>
      <c r="E92" s="351"/>
      <c r="F92" s="351"/>
      <c r="G92" s="351"/>
      <c r="H92" s="351"/>
      <c r="I92" s="351"/>
      <c r="J92" s="351"/>
    </row>
    <row r="93" spans="2:10" ht="20.100000000000001" customHeight="1" x14ac:dyDescent="0.25">
      <c r="B93" s="351"/>
      <c r="C93" s="351"/>
      <c r="D93" s="351"/>
      <c r="E93" s="351"/>
      <c r="F93" s="351"/>
      <c r="G93" s="351"/>
      <c r="H93" s="351"/>
      <c r="I93" s="351"/>
      <c r="J93" s="351"/>
    </row>
    <row r="94" spans="2:10" ht="20.100000000000001" customHeight="1" x14ac:dyDescent="0.25">
      <c r="B94" s="351"/>
      <c r="C94" s="351"/>
      <c r="D94" s="351"/>
      <c r="E94" s="351"/>
      <c r="F94" s="351"/>
      <c r="G94" s="351"/>
      <c r="H94" s="351"/>
      <c r="I94" s="351"/>
      <c r="J94" s="351"/>
    </row>
    <row r="95" spans="2:10" ht="20.100000000000001" customHeight="1" x14ac:dyDescent="0.25">
      <c r="B95" s="351"/>
      <c r="C95" s="351"/>
      <c r="D95" s="351"/>
      <c r="E95" s="351"/>
      <c r="F95" s="351"/>
      <c r="G95" s="351"/>
      <c r="H95" s="351"/>
      <c r="I95" s="351"/>
      <c r="J95" s="351"/>
    </row>
    <row r="96" spans="2:10" ht="20.100000000000001" customHeight="1" x14ac:dyDescent="0.25">
      <c r="B96" s="351"/>
      <c r="C96" s="351"/>
      <c r="D96" s="351"/>
      <c r="E96" s="351"/>
      <c r="F96" s="351"/>
      <c r="G96" s="351"/>
      <c r="H96" s="351"/>
      <c r="I96" s="351"/>
      <c r="J96" s="351"/>
    </row>
    <row r="97" spans="2:10" ht="20.100000000000001" customHeight="1" x14ac:dyDescent="0.25">
      <c r="B97" s="351"/>
      <c r="C97" s="351"/>
      <c r="D97" s="351"/>
      <c r="E97" s="351"/>
      <c r="F97" s="351"/>
      <c r="G97" s="351"/>
      <c r="H97" s="351"/>
      <c r="I97" s="351"/>
      <c r="J97" s="351"/>
    </row>
    <row r="98" spans="2:10" ht="20.100000000000001" customHeight="1" x14ac:dyDescent="0.25">
      <c r="B98" s="351"/>
      <c r="C98" s="351"/>
      <c r="D98" s="351"/>
      <c r="E98" s="351"/>
      <c r="F98" s="351"/>
      <c r="G98" s="351"/>
      <c r="H98" s="351"/>
      <c r="I98" s="351"/>
      <c r="J98" s="351"/>
    </row>
    <row r="99" spans="2:10" ht="20.100000000000001" customHeight="1" x14ac:dyDescent="0.25">
      <c r="B99" s="351"/>
      <c r="C99" s="351"/>
      <c r="D99" s="351"/>
      <c r="E99" s="351"/>
      <c r="F99" s="351"/>
      <c r="G99" s="351"/>
      <c r="H99" s="351"/>
      <c r="I99" s="351"/>
      <c r="J99" s="351"/>
    </row>
    <row r="100" spans="2:10" ht="20.100000000000001" customHeight="1" x14ac:dyDescent="0.25">
      <c r="B100" s="351"/>
      <c r="C100" s="351"/>
      <c r="D100" s="351"/>
      <c r="E100" s="351"/>
      <c r="F100" s="351"/>
      <c r="G100" s="351"/>
      <c r="H100" s="351"/>
      <c r="I100" s="351"/>
      <c r="J100" s="351"/>
    </row>
    <row r="101" spans="2:10" ht="20.100000000000001" customHeight="1" x14ac:dyDescent="0.25">
      <c r="B101" s="351"/>
      <c r="C101" s="351"/>
      <c r="D101" s="351"/>
      <c r="E101" s="351"/>
      <c r="F101" s="351"/>
      <c r="G101" s="351"/>
      <c r="H101" s="351"/>
      <c r="I101" s="351"/>
      <c r="J101" s="351"/>
    </row>
    <row r="102" spans="2:10" ht="20.100000000000001" customHeight="1" x14ac:dyDescent="0.25">
      <c r="B102" s="351"/>
      <c r="C102" s="351"/>
      <c r="D102" s="351"/>
      <c r="E102" s="351"/>
      <c r="F102" s="351"/>
      <c r="G102" s="351"/>
      <c r="H102" s="351"/>
      <c r="I102" s="351"/>
      <c r="J102" s="351"/>
    </row>
    <row r="103" spans="2:10" ht="20.100000000000001" customHeight="1" x14ac:dyDescent="0.25">
      <c r="B103" s="351"/>
      <c r="C103" s="351"/>
      <c r="D103" s="351"/>
      <c r="E103" s="351"/>
      <c r="F103" s="351"/>
      <c r="G103" s="351"/>
      <c r="H103" s="351"/>
      <c r="I103" s="351"/>
      <c r="J103" s="351"/>
    </row>
    <row r="104" spans="2:10" ht="20.100000000000001" customHeight="1" x14ac:dyDescent="0.25">
      <c r="B104" s="351"/>
      <c r="C104" s="351"/>
      <c r="D104" s="351"/>
      <c r="E104" s="351"/>
      <c r="F104" s="351"/>
      <c r="G104" s="351"/>
      <c r="H104" s="351"/>
      <c r="I104" s="351"/>
      <c r="J104" s="351"/>
    </row>
    <row r="105" spans="2:10" ht="20.100000000000001" customHeight="1" x14ac:dyDescent="0.25">
      <c r="B105" s="351"/>
      <c r="C105" s="351"/>
      <c r="D105" s="351"/>
      <c r="E105" s="351"/>
      <c r="F105" s="351"/>
      <c r="G105" s="351"/>
      <c r="H105" s="351"/>
      <c r="I105" s="351"/>
      <c r="J105" s="351"/>
    </row>
    <row r="106" spans="2:10" ht="20.100000000000001" customHeight="1" x14ac:dyDescent="0.25">
      <c r="B106" s="351"/>
      <c r="C106" s="351"/>
      <c r="D106" s="351"/>
      <c r="E106" s="351"/>
      <c r="F106" s="351"/>
      <c r="G106" s="351"/>
      <c r="H106" s="351"/>
      <c r="I106" s="351"/>
      <c r="J106" s="351"/>
    </row>
    <row r="107" spans="2:10" ht="20.100000000000001" customHeight="1" x14ac:dyDescent="0.25">
      <c r="B107" s="351"/>
      <c r="C107" s="351"/>
      <c r="D107" s="351"/>
      <c r="E107" s="351"/>
      <c r="F107" s="351"/>
      <c r="G107" s="351"/>
      <c r="H107" s="351"/>
      <c r="I107" s="351"/>
      <c r="J107" s="351"/>
    </row>
    <row r="108" spans="2:10" ht="20.100000000000001" customHeight="1" x14ac:dyDescent="0.25">
      <c r="B108" s="351"/>
      <c r="C108" s="351"/>
      <c r="D108" s="351"/>
      <c r="E108" s="351"/>
      <c r="F108" s="351"/>
      <c r="G108" s="351"/>
      <c r="H108" s="351"/>
      <c r="I108" s="351"/>
      <c r="J108" s="351"/>
    </row>
    <row r="109" spans="2:10" ht="20.100000000000001" customHeight="1" x14ac:dyDescent="0.25">
      <c r="B109" s="351"/>
      <c r="C109" s="351"/>
      <c r="D109" s="351"/>
      <c r="E109" s="351"/>
      <c r="F109" s="351"/>
      <c r="G109" s="351"/>
      <c r="H109" s="351"/>
      <c r="I109" s="351"/>
      <c r="J109" s="351"/>
    </row>
    <row r="110" spans="2:10" ht="20.100000000000001" customHeight="1" x14ac:dyDescent="0.25">
      <c r="B110" s="351"/>
      <c r="C110" s="351"/>
      <c r="D110" s="351"/>
      <c r="E110" s="351"/>
      <c r="F110" s="351"/>
      <c r="G110" s="351"/>
      <c r="H110" s="351"/>
      <c r="I110" s="351"/>
      <c r="J110" s="351"/>
    </row>
    <row r="111" spans="2:10" ht="20.100000000000001" customHeight="1" x14ac:dyDescent="0.25">
      <c r="B111" s="351"/>
      <c r="C111" s="351"/>
      <c r="D111" s="351"/>
      <c r="E111" s="351"/>
      <c r="F111" s="351"/>
      <c r="G111" s="351"/>
      <c r="H111" s="351"/>
      <c r="I111" s="351"/>
      <c r="J111" s="351"/>
    </row>
    <row r="112" spans="2:10" ht="20.100000000000001" customHeight="1" x14ac:dyDescent="0.25">
      <c r="B112" s="351"/>
      <c r="C112" s="351"/>
      <c r="D112" s="351"/>
      <c r="E112" s="351"/>
      <c r="F112" s="351"/>
      <c r="G112" s="351"/>
      <c r="H112" s="351"/>
      <c r="I112" s="351"/>
      <c r="J112" s="351"/>
    </row>
    <row r="113" spans="2:10" ht="20.100000000000001" customHeight="1" x14ac:dyDescent="0.25">
      <c r="B113" s="351"/>
      <c r="C113" s="351"/>
      <c r="D113" s="351"/>
      <c r="E113" s="351"/>
      <c r="F113" s="351"/>
      <c r="G113" s="351"/>
      <c r="H113" s="351"/>
      <c r="I113" s="351"/>
      <c r="J113" s="351"/>
    </row>
    <row r="114" spans="2:10" ht="20.100000000000001" customHeight="1" x14ac:dyDescent="0.25">
      <c r="B114" s="351"/>
      <c r="C114" s="351"/>
      <c r="D114" s="351"/>
      <c r="E114" s="351"/>
      <c r="F114" s="351"/>
      <c r="G114" s="351"/>
      <c r="H114" s="351"/>
      <c r="I114" s="351"/>
      <c r="J114" s="351"/>
    </row>
    <row r="115" spans="2:10" ht="20.100000000000001" customHeight="1" x14ac:dyDescent="0.25">
      <c r="B115" s="351"/>
      <c r="C115" s="351"/>
      <c r="D115" s="351"/>
      <c r="E115" s="351"/>
      <c r="F115" s="351"/>
      <c r="G115" s="351"/>
      <c r="H115" s="351"/>
      <c r="I115" s="351"/>
      <c r="J115" s="351"/>
    </row>
    <row r="116" spans="2:10" ht="20.100000000000001" customHeight="1" x14ac:dyDescent="0.25">
      <c r="B116" s="351"/>
      <c r="C116" s="351"/>
      <c r="D116" s="351"/>
      <c r="E116" s="351"/>
      <c r="F116" s="351"/>
      <c r="G116" s="351"/>
      <c r="H116" s="351"/>
      <c r="I116" s="351"/>
      <c r="J116" s="351"/>
    </row>
    <row r="117" spans="2:10" ht="20.100000000000001" customHeight="1" x14ac:dyDescent="0.25">
      <c r="B117" s="351"/>
      <c r="C117" s="351"/>
      <c r="D117" s="351"/>
      <c r="E117" s="351"/>
      <c r="F117" s="351"/>
      <c r="G117" s="351"/>
      <c r="H117" s="351"/>
      <c r="I117" s="351"/>
      <c r="J117" s="351"/>
    </row>
    <row r="118" spans="2:10" ht="20.100000000000001" customHeight="1" x14ac:dyDescent="0.25">
      <c r="B118" s="351"/>
      <c r="C118" s="351"/>
      <c r="D118" s="351"/>
      <c r="E118" s="351"/>
      <c r="F118" s="351"/>
      <c r="G118" s="351"/>
      <c r="H118" s="351"/>
      <c r="I118" s="351"/>
      <c r="J118" s="351"/>
    </row>
    <row r="119" spans="2:10" ht="20.100000000000001" customHeight="1" x14ac:dyDescent="0.25">
      <c r="B119" s="351"/>
      <c r="C119" s="351"/>
      <c r="D119" s="351"/>
      <c r="E119" s="351"/>
      <c r="F119" s="351"/>
      <c r="G119" s="351"/>
      <c r="H119" s="351"/>
      <c r="I119" s="351"/>
      <c r="J119" s="351"/>
    </row>
    <row r="120" spans="2:10" ht="20.100000000000001" customHeight="1" x14ac:dyDescent="0.25">
      <c r="B120" s="351"/>
      <c r="C120" s="351"/>
      <c r="D120" s="351"/>
      <c r="E120" s="351"/>
      <c r="F120" s="351"/>
      <c r="G120" s="351"/>
      <c r="H120" s="351"/>
      <c r="I120" s="351"/>
      <c r="J120" s="351"/>
    </row>
    <row r="121" spans="2:10" ht="20.100000000000001" customHeight="1" x14ac:dyDescent="0.25">
      <c r="B121" s="351"/>
      <c r="C121" s="351"/>
      <c r="D121" s="351"/>
      <c r="E121" s="351"/>
      <c r="F121" s="351"/>
      <c r="G121" s="351"/>
      <c r="H121" s="351"/>
      <c r="I121" s="351"/>
      <c r="J121" s="351"/>
    </row>
    <row r="122" spans="2:10" ht="20.100000000000001" customHeight="1" x14ac:dyDescent="0.25">
      <c r="B122" s="351"/>
      <c r="C122" s="351"/>
      <c r="D122" s="351"/>
      <c r="E122" s="351"/>
      <c r="F122" s="351"/>
      <c r="G122" s="351"/>
      <c r="H122" s="351"/>
      <c r="I122" s="351"/>
      <c r="J122" s="351"/>
    </row>
    <row r="123" spans="2:10" ht="20.100000000000001" customHeight="1" x14ac:dyDescent="0.25">
      <c r="B123" s="351"/>
      <c r="C123" s="351"/>
      <c r="D123" s="351"/>
      <c r="E123" s="351"/>
      <c r="F123" s="351"/>
      <c r="G123" s="351"/>
      <c r="H123" s="351"/>
      <c r="I123" s="351"/>
      <c r="J123" s="351"/>
    </row>
    <row r="124" spans="2:10" ht="20.100000000000001" customHeight="1" x14ac:dyDescent="0.25">
      <c r="B124" s="351"/>
      <c r="C124" s="351"/>
      <c r="D124" s="351"/>
      <c r="E124" s="351"/>
      <c r="F124" s="351"/>
      <c r="G124" s="351"/>
      <c r="H124" s="351"/>
      <c r="I124" s="351"/>
      <c r="J124" s="351"/>
    </row>
    <row r="125" spans="2:10" ht="20.100000000000001" customHeight="1" x14ac:dyDescent="0.25">
      <c r="B125" s="351"/>
      <c r="C125" s="351"/>
      <c r="D125" s="351"/>
      <c r="E125" s="351"/>
      <c r="F125" s="351"/>
      <c r="G125" s="351"/>
      <c r="H125" s="351"/>
      <c r="I125" s="351"/>
      <c r="J125" s="351"/>
    </row>
    <row r="126" spans="2:10" ht="20.100000000000001" customHeight="1" x14ac:dyDescent="0.25">
      <c r="B126" s="351"/>
      <c r="C126" s="351"/>
      <c r="D126" s="351"/>
      <c r="E126" s="351"/>
      <c r="F126" s="351"/>
      <c r="G126" s="351"/>
      <c r="H126" s="351"/>
      <c r="I126" s="351"/>
      <c r="J126" s="351"/>
    </row>
    <row r="127" spans="2:10" ht="20.100000000000001" customHeight="1" x14ac:dyDescent="0.25">
      <c r="B127" s="351"/>
      <c r="C127" s="351"/>
      <c r="D127" s="351"/>
      <c r="E127" s="351"/>
      <c r="F127" s="351"/>
      <c r="G127" s="351"/>
      <c r="H127" s="351"/>
      <c r="I127" s="351"/>
      <c r="J127" s="351"/>
    </row>
    <row r="128" spans="2:10" ht="20.100000000000001" customHeight="1" x14ac:dyDescent="0.25">
      <c r="B128" s="351"/>
      <c r="C128" s="351"/>
      <c r="D128" s="351"/>
      <c r="E128" s="351"/>
      <c r="F128" s="351"/>
      <c r="G128" s="351"/>
      <c r="H128" s="351"/>
      <c r="I128" s="351"/>
      <c r="J128" s="351"/>
    </row>
    <row r="129" spans="2:10" ht="20.100000000000001" customHeight="1" x14ac:dyDescent="0.25">
      <c r="B129" s="351"/>
      <c r="C129" s="351"/>
      <c r="D129" s="351"/>
      <c r="E129" s="351"/>
      <c r="F129" s="351"/>
      <c r="G129" s="351"/>
      <c r="H129" s="351"/>
      <c r="I129" s="351"/>
      <c r="J129" s="351"/>
    </row>
    <row r="130" spans="2:10" ht="20.100000000000001" customHeight="1" x14ac:dyDescent="0.25">
      <c r="B130" s="351"/>
      <c r="C130" s="351"/>
      <c r="D130" s="351"/>
      <c r="E130" s="351"/>
      <c r="F130" s="351"/>
      <c r="G130" s="351"/>
      <c r="H130" s="351"/>
      <c r="I130" s="351"/>
      <c r="J130" s="351"/>
    </row>
    <row r="131" spans="2:10" ht="20.100000000000001" customHeight="1" x14ac:dyDescent="0.25">
      <c r="B131" s="351"/>
      <c r="C131" s="351"/>
      <c r="D131" s="351"/>
      <c r="E131" s="351"/>
      <c r="F131" s="351"/>
      <c r="G131" s="351"/>
      <c r="H131" s="351"/>
      <c r="I131" s="351"/>
      <c r="J131" s="351"/>
    </row>
    <row r="132" spans="2:10" ht="20.100000000000001" customHeight="1" x14ac:dyDescent="0.25">
      <c r="B132" s="351"/>
      <c r="C132" s="351"/>
      <c r="D132" s="351"/>
      <c r="E132" s="351"/>
      <c r="F132" s="351"/>
      <c r="G132" s="351"/>
      <c r="H132" s="351"/>
      <c r="I132" s="351"/>
      <c r="J132" s="351"/>
    </row>
    <row r="133" spans="2:10" ht="20.100000000000001" customHeight="1" x14ac:dyDescent="0.25">
      <c r="B133" s="351"/>
      <c r="C133" s="351"/>
      <c r="D133" s="351"/>
      <c r="E133" s="351"/>
      <c r="F133" s="351"/>
      <c r="G133" s="351"/>
      <c r="H133" s="351"/>
      <c r="I133" s="351"/>
      <c r="J133" s="351"/>
    </row>
    <row r="134" spans="2:10" ht="20.100000000000001" customHeight="1" x14ac:dyDescent="0.25">
      <c r="B134" s="351"/>
      <c r="C134" s="351"/>
      <c r="D134" s="351"/>
      <c r="E134" s="351"/>
      <c r="F134" s="351"/>
      <c r="G134" s="351"/>
      <c r="H134" s="351"/>
      <c r="I134" s="351"/>
      <c r="J134" s="351"/>
    </row>
    <row r="135" spans="2:10" ht="20.100000000000001" customHeight="1" x14ac:dyDescent="0.25">
      <c r="B135" s="351"/>
      <c r="C135" s="351"/>
      <c r="D135" s="351"/>
      <c r="E135" s="351"/>
      <c r="F135" s="351"/>
      <c r="G135" s="351"/>
      <c r="H135" s="351"/>
      <c r="I135" s="351"/>
      <c r="J135" s="351"/>
    </row>
    <row r="136" spans="2:10" ht="20.100000000000001" customHeight="1" x14ac:dyDescent="0.25">
      <c r="B136" s="351"/>
      <c r="C136" s="351"/>
      <c r="D136" s="351"/>
      <c r="E136" s="351"/>
      <c r="F136" s="351"/>
      <c r="G136" s="351"/>
      <c r="H136" s="351"/>
      <c r="I136" s="351"/>
      <c r="J136" s="351"/>
    </row>
    <row r="137" spans="2:10" ht="20.100000000000001" customHeight="1" x14ac:dyDescent="0.25">
      <c r="B137" s="351"/>
      <c r="C137" s="351"/>
      <c r="D137" s="351"/>
      <c r="E137" s="351"/>
      <c r="F137" s="351"/>
      <c r="G137" s="351"/>
      <c r="H137" s="351"/>
      <c r="I137" s="351"/>
      <c r="J137" s="351"/>
    </row>
    <row r="138" spans="2:10" ht="20.100000000000001" customHeight="1" x14ac:dyDescent="0.25">
      <c r="B138" s="351"/>
      <c r="C138" s="351"/>
      <c r="D138" s="351"/>
      <c r="E138" s="351"/>
      <c r="F138" s="351"/>
      <c r="G138" s="351"/>
      <c r="H138" s="351"/>
      <c r="I138" s="351"/>
      <c r="J138" s="351"/>
    </row>
    <row r="139" spans="2:10" ht="20.100000000000001" customHeight="1" x14ac:dyDescent="0.25">
      <c r="B139" s="351"/>
      <c r="C139" s="351"/>
      <c r="D139" s="351"/>
      <c r="E139" s="351"/>
      <c r="F139" s="351"/>
      <c r="G139" s="351"/>
      <c r="H139" s="351"/>
      <c r="I139" s="351"/>
      <c r="J139" s="351"/>
    </row>
    <row r="140" spans="2:10" ht="20.100000000000001" customHeight="1" x14ac:dyDescent="0.25">
      <c r="B140" s="351"/>
      <c r="C140" s="351"/>
      <c r="D140" s="351"/>
      <c r="E140" s="351"/>
      <c r="F140" s="351"/>
      <c r="G140" s="351"/>
      <c r="H140" s="351"/>
      <c r="I140" s="351"/>
      <c r="J140" s="351"/>
    </row>
    <row r="141" spans="2:10" ht="20.100000000000001" customHeight="1" x14ac:dyDescent="0.25">
      <c r="B141" s="351"/>
      <c r="C141" s="351"/>
      <c r="D141" s="351"/>
      <c r="E141" s="351"/>
      <c r="F141" s="351"/>
      <c r="G141" s="351"/>
      <c r="H141" s="351"/>
      <c r="I141" s="351"/>
      <c r="J141" s="351"/>
    </row>
    <row r="142" spans="2:10" ht="20.100000000000001" customHeight="1" x14ac:dyDescent="0.25">
      <c r="B142" s="351"/>
      <c r="C142" s="351"/>
      <c r="D142" s="351"/>
      <c r="E142" s="351"/>
      <c r="F142" s="351"/>
      <c r="G142" s="351"/>
      <c r="H142" s="351"/>
      <c r="I142" s="351"/>
      <c r="J142" s="351"/>
    </row>
    <row r="143" spans="2:10" ht="20.100000000000001" customHeight="1" x14ac:dyDescent="0.25">
      <c r="B143" s="351"/>
      <c r="C143" s="351"/>
      <c r="D143" s="351"/>
      <c r="E143" s="351"/>
      <c r="F143" s="351"/>
      <c r="G143" s="351"/>
      <c r="H143" s="351"/>
      <c r="I143" s="351"/>
      <c r="J143" s="351"/>
    </row>
    <row r="144" spans="2:10" ht="20.100000000000001" customHeight="1" x14ac:dyDescent="0.25">
      <c r="B144" s="351"/>
      <c r="C144" s="351"/>
      <c r="D144" s="351"/>
      <c r="E144" s="351"/>
      <c r="F144" s="351"/>
      <c r="G144" s="351"/>
      <c r="H144" s="351"/>
      <c r="I144" s="351"/>
      <c r="J144" s="351"/>
    </row>
    <row r="145" spans="2:10" ht="20.100000000000001" customHeight="1" x14ac:dyDescent="0.25">
      <c r="B145" s="351"/>
      <c r="C145" s="351"/>
      <c r="D145" s="351"/>
      <c r="E145" s="351"/>
      <c r="F145" s="351"/>
      <c r="G145" s="351"/>
      <c r="H145" s="351"/>
      <c r="I145" s="351"/>
      <c r="J145" s="351"/>
    </row>
    <row r="146" spans="2:10" ht="20.100000000000001" customHeight="1" x14ac:dyDescent="0.25">
      <c r="B146" s="351"/>
      <c r="C146" s="351"/>
      <c r="D146" s="351"/>
      <c r="E146" s="351"/>
      <c r="F146" s="351"/>
      <c r="G146" s="351"/>
      <c r="H146" s="351"/>
      <c r="I146" s="351"/>
      <c r="J146" s="351"/>
    </row>
    <row r="147" spans="2:10" ht="20.100000000000001" customHeight="1" x14ac:dyDescent="0.25">
      <c r="B147" s="351"/>
      <c r="C147" s="351"/>
      <c r="D147" s="351"/>
      <c r="E147" s="351"/>
      <c r="F147" s="351"/>
      <c r="G147" s="351"/>
      <c r="H147" s="351"/>
      <c r="I147" s="351"/>
      <c r="J147" s="351"/>
    </row>
    <row r="148" spans="2:10" ht="20.100000000000001" customHeight="1" x14ac:dyDescent="0.25">
      <c r="B148" s="351"/>
      <c r="C148" s="351"/>
      <c r="D148" s="351"/>
      <c r="E148" s="351"/>
      <c r="F148" s="351"/>
      <c r="G148" s="351"/>
      <c r="H148" s="351"/>
      <c r="I148" s="351"/>
      <c r="J148" s="351"/>
    </row>
    <row r="149" spans="2:10" ht="20.100000000000001" customHeight="1" x14ac:dyDescent="0.25">
      <c r="B149" s="351"/>
      <c r="C149" s="351"/>
      <c r="D149" s="351"/>
      <c r="E149" s="351"/>
      <c r="F149" s="351"/>
      <c r="G149" s="351"/>
      <c r="H149" s="351"/>
      <c r="I149" s="351"/>
      <c r="J149" s="351"/>
    </row>
    <row r="150" spans="2:10" ht="20.100000000000001" customHeight="1" x14ac:dyDescent="0.25">
      <c r="B150" s="351"/>
      <c r="C150" s="351"/>
      <c r="D150" s="351"/>
      <c r="E150" s="351"/>
      <c r="F150" s="351"/>
      <c r="G150" s="351"/>
      <c r="H150" s="351"/>
      <c r="I150" s="351"/>
      <c r="J150" s="351"/>
    </row>
    <row r="151" spans="2:10" ht="20.100000000000001" customHeight="1" x14ac:dyDescent="0.25">
      <c r="B151" s="351"/>
      <c r="C151" s="351"/>
      <c r="D151" s="351"/>
      <c r="E151" s="351"/>
      <c r="F151" s="351"/>
      <c r="G151" s="351"/>
      <c r="H151" s="351"/>
      <c r="I151" s="351"/>
      <c r="J151" s="351"/>
    </row>
    <row r="152" spans="2:10" ht="20.100000000000001" customHeight="1" x14ac:dyDescent="0.25">
      <c r="B152" s="351"/>
      <c r="C152" s="351"/>
      <c r="D152" s="351"/>
      <c r="E152" s="351"/>
      <c r="F152" s="351"/>
      <c r="G152" s="351"/>
      <c r="H152" s="351"/>
      <c r="I152" s="351"/>
      <c r="J152" s="351"/>
    </row>
    <row r="153" spans="2:10" ht="20.100000000000001" customHeight="1" x14ac:dyDescent="0.25">
      <c r="B153" s="351"/>
      <c r="C153" s="351"/>
      <c r="D153" s="351"/>
      <c r="E153" s="351"/>
      <c r="F153" s="351"/>
      <c r="G153" s="351"/>
      <c r="H153" s="351"/>
      <c r="I153" s="351"/>
      <c r="J153" s="351"/>
    </row>
    <row r="154" spans="2:10" ht="20.100000000000001" customHeight="1" x14ac:dyDescent="0.25">
      <c r="B154" s="351"/>
      <c r="C154" s="351"/>
      <c r="D154" s="351"/>
      <c r="E154" s="351"/>
      <c r="F154" s="351"/>
      <c r="G154" s="351"/>
      <c r="H154" s="351"/>
      <c r="I154" s="351"/>
      <c r="J154" s="351"/>
    </row>
    <row r="155" spans="2:10" ht="20.100000000000001" customHeight="1" x14ac:dyDescent="0.25">
      <c r="B155" s="351"/>
      <c r="C155" s="351"/>
      <c r="D155" s="351"/>
      <c r="E155" s="351"/>
      <c r="F155" s="351"/>
      <c r="G155" s="351"/>
      <c r="H155" s="351"/>
      <c r="I155" s="351"/>
      <c r="J155" s="351"/>
    </row>
    <row r="156" spans="2:10" ht="20.100000000000001" customHeight="1" x14ac:dyDescent="0.25">
      <c r="B156" s="351"/>
      <c r="C156" s="351"/>
      <c r="D156" s="351"/>
      <c r="E156" s="351"/>
      <c r="F156" s="351"/>
      <c r="G156" s="351"/>
      <c r="H156" s="351"/>
      <c r="I156" s="351"/>
      <c r="J156" s="351"/>
    </row>
    <row r="157" spans="2:10" ht="20.100000000000001" customHeight="1" x14ac:dyDescent="0.25">
      <c r="B157" s="351"/>
      <c r="C157" s="351"/>
      <c r="D157" s="351"/>
      <c r="E157" s="351"/>
      <c r="F157" s="351"/>
      <c r="G157" s="351"/>
      <c r="H157" s="351"/>
      <c r="I157" s="351"/>
      <c r="J157" s="351"/>
    </row>
    <row r="158" spans="2:10" ht="20.100000000000001" customHeight="1" x14ac:dyDescent="0.25">
      <c r="B158" s="351"/>
      <c r="C158" s="351"/>
      <c r="D158" s="351"/>
      <c r="E158" s="351"/>
      <c r="F158" s="351"/>
      <c r="G158" s="351"/>
      <c r="H158" s="351"/>
      <c r="I158" s="351"/>
      <c r="J158" s="351"/>
    </row>
    <row r="159" spans="2:10" ht="20.100000000000001" customHeight="1" x14ac:dyDescent="0.25">
      <c r="B159" s="351"/>
      <c r="C159" s="351"/>
      <c r="D159" s="351"/>
      <c r="E159" s="351"/>
      <c r="F159" s="351"/>
      <c r="G159" s="351"/>
      <c r="H159" s="351"/>
      <c r="I159" s="351"/>
      <c r="J159" s="351"/>
    </row>
    <row r="160" spans="2:10" ht="20.100000000000001" customHeight="1" x14ac:dyDescent="0.25">
      <c r="B160" s="351"/>
      <c r="C160" s="351"/>
      <c r="D160" s="351"/>
      <c r="E160" s="351"/>
      <c r="F160" s="351"/>
      <c r="G160" s="351"/>
      <c r="H160" s="351"/>
      <c r="I160" s="351"/>
      <c r="J160" s="351"/>
    </row>
    <row r="161" spans="2:10" ht="20.100000000000001" customHeight="1" x14ac:dyDescent="0.25">
      <c r="B161" s="351"/>
      <c r="C161" s="351"/>
      <c r="D161" s="351"/>
      <c r="E161" s="351"/>
      <c r="F161" s="351"/>
      <c r="G161" s="351"/>
      <c r="H161" s="351"/>
      <c r="I161" s="351"/>
      <c r="J161" s="351"/>
    </row>
    <row r="162" spans="2:10" ht="20.100000000000001" customHeight="1" x14ac:dyDescent="0.25">
      <c r="B162" s="351"/>
      <c r="C162" s="351"/>
      <c r="D162" s="351"/>
      <c r="E162" s="351"/>
      <c r="F162" s="351"/>
      <c r="G162" s="351"/>
      <c r="H162" s="351"/>
      <c r="I162" s="351"/>
      <c r="J162" s="351"/>
    </row>
    <row r="163" spans="2:10" ht="20.100000000000001" customHeight="1" x14ac:dyDescent="0.25">
      <c r="B163" s="351"/>
      <c r="C163" s="351"/>
      <c r="D163" s="351"/>
      <c r="E163" s="351"/>
      <c r="F163" s="351"/>
      <c r="G163" s="351"/>
      <c r="H163" s="351"/>
      <c r="I163" s="351"/>
      <c r="J163" s="351"/>
    </row>
    <row r="164" spans="2:10" ht="20.100000000000001" customHeight="1" x14ac:dyDescent="0.25">
      <c r="B164" s="351"/>
      <c r="C164" s="351"/>
      <c r="D164" s="351"/>
      <c r="E164" s="351"/>
      <c r="F164" s="351"/>
      <c r="G164" s="351"/>
      <c r="H164" s="351"/>
      <c r="I164" s="351"/>
      <c r="J164" s="351"/>
    </row>
    <row r="165" spans="2:10" ht="20.100000000000001" customHeight="1" x14ac:dyDescent="0.25">
      <c r="B165" s="351"/>
      <c r="C165" s="351"/>
      <c r="D165" s="351"/>
      <c r="E165" s="351"/>
      <c r="F165" s="351"/>
      <c r="G165" s="351"/>
      <c r="H165" s="351"/>
      <c r="I165" s="351"/>
      <c r="J165" s="351"/>
    </row>
    <row r="166" spans="2:10" ht="20.100000000000001" customHeight="1" x14ac:dyDescent="0.25">
      <c r="B166" s="351"/>
      <c r="C166" s="351"/>
      <c r="D166" s="351"/>
      <c r="E166" s="351"/>
      <c r="F166" s="351"/>
      <c r="G166" s="351"/>
      <c r="H166" s="351"/>
      <c r="I166" s="351"/>
      <c r="J166" s="351"/>
    </row>
    <row r="167" spans="2:10" ht="20.100000000000001" customHeight="1" x14ac:dyDescent="0.25">
      <c r="B167" s="351"/>
      <c r="C167" s="351"/>
      <c r="D167" s="351"/>
      <c r="E167" s="351"/>
      <c r="F167" s="351"/>
      <c r="G167" s="351"/>
      <c r="H167" s="351"/>
      <c r="I167" s="351"/>
      <c r="J167" s="351"/>
    </row>
    <row r="168" spans="2:10" ht="20.100000000000001" customHeight="1" x14ac:dyDescent="0.25">
      <c r="B168" s="351"/>
      <c r="C168" s="351"/>
      <c r="D168" s="351"/>
      <c r="E168" s="351"/>
      <c r="F168" s="351"/>
      <c r="G168" s="351"/>
      <c r="H168" s="351"/>
      <c r="I168" s="351"/>
      <c r="J168" s="351"/>
    </row>
    <row r="169" spans="2:10" ht="20.100000000000001" customHeight="1" x14ac:dyDescent="0.25">
      <c r="B169" s="351"/>
      <c r="C169" s="351"/>
      <c r="D169" s="351"/>
      <c r="E169" s="351"/>
      <c r="F169" s="351"/>
      <c r="G169" s="351"/>
      <c r="H169" s="351"/>
      <c r="I169" s="351"/>
      <c r="J169" s="351"/>
    </row>
    <row r="170" spans="2:10" ht="20.100000000000001" customHeight="1" x14ac:dyDescent="0.25">
      <c r="B170" s="351"/>
      <c r="C170" s="351"/>
      <c r="D170" s="351"/>
      <c r="E170" s="351"/>
      <c r="F170" s="351"/>
      <c r="G170" s="351"/>
      <c r="H170" s="351"/>
      <c r="I170" s="351"/>
      <c r="J170" s="351"/>
    </row>
    <row r="171" spans="2:10" ht="20.100000000000001" customHeight="1" x14ac:dyDescent="0.25">
      <c r="B171" s="351"/>
      <c r="C171" s="351"/>
      <c r="D171" s="351"/>
      <c r="E171" s="351"/>
      <c r="F171" s="351"/>
      <c r="G171" s="351"/>
      <c r="H171" s="351"/>
      <c r="I171" s="351"/>
      <c r="J171" s="351"/>
    </row>
    <row r="172" spans="2:10" ht="20.100000000000001" customHeight="1" x14ac:dyDescent="0.25">
      <c r="B172" s="351"/>
      <c r="C172" s="351"/>
      <c r="D172" s="351"/>
      <c r="E172" s="351"/>
      <c r="F172" s="351"/>
      <c r="G172" s="351"/>
      <c r="H172" s="351"/>
      <c r="I172" s="351"/>
      <c r="J172" s="351"/>
    </row>
    <row r="173" spans="2:10" ht="20.100000000000001" customHeight="1" x14ac:dyDescent="0.25">
      <c r="B173" s="351"/>
      <c r="C173" s="351"/>
      <c r="D173" s="351"/>
      <c r="E173" s="351"/>
      <c r="F173" s="351"/>
      <c r="G173" s="351"/>
      <c r="H173" s="351"/>
      <c r="I173" s="351"/>
      <c r="J173" s="351"/>
    </row>
    <row r="174" spans="2:10" ht="20.100000000000001" customHeight="1" x14ac:dyDescent="0.25">
      <c r="B174" s="351"/>
      <c r="C174" s="351"/>
      <c r="D174" s="351"/>
      <c r="E174" s="351"/>
      <c r="F174" s="351"/>
      <c r="G174" s="351"/>
      <c r="H174" s="351"/>
      <c r="I174" s="351"/>
      <c r="J174" s="351"/>
    </row>
    <row r="175" spans="2:10" ht="20.100000000000001" customHeight="1" x14ac:dyDescent="0.25">
      <c r="B175" s="351"/>
      <c r="C175" s="351"/>
      <c r="D175" s="351"/>
      <c r="E175" s="351"/>
      <c r="F175" s="351"/>
      <c r="G175" s="351"/>
      <c r="H175" s="351"/>
      <c r="I175" s="351"/>
      <c r="J175" s="351"/>
    </row>
    <row r="176" spans="2:10" ht="20.100000000000001" customHeight="1" x14ac:dyDescent="0.25">
      <c r="B176" s="351"/>
      <c r="C176" s="351"/>
      <c r="D176" s="351"/>
      <c r="E176" s="351"/>
      <c r="F176" s="351"/>
      <c r="G176" s="351"/>
      <c r="H176" s="351"/>
      <c r="I176" s="351"/>
      <c r="J176" s="351"/>
    </row>
    <row r="177" spans="2:10" ht="20.100000000000001" customHeight="1" x14ac:dyDescent="0.25">
      <c r="B177" s="351"/>
      <c r="C177" s="351"/>
      <c r="D177" s="351"/>
      <c r="E177" s="351"/>
      <c r="F177" s="351"/>
      <c r="G177" s="351"/>
      <c r="H177" s="351"/>
      <c r="I177" s="351"/>
      <c r="J177" s="351"/>
    </row>
    <row r="178" spans="2:10" ht="20.100000000000001" customHeight="1" x14ac:dyDescent="0.25">
      <c r="B178" s="351"/>
      <c r="C178" s="351"/>
      <c r="D178" s="351"/>
      <c r="E178" s="351"/>
      <c r="F178" s="351"/>
      <c r="G178" s="351"/>
      <c r="H178" s="351"/>
      <c r="I178" s="351"/>
      <c r="J178" s="351"/>
    </row>
    <row r="179" spans="2:10" ht="20.100000000000001" customHeight="1" x14ac:dyDescent="0.25">
      <c r="B179" s="351"/>
      <c r="C179" s="351"/>
      <c r="D179" s="351"/>
      <c r="E179" s="351"/>
      <c r="F179" s="351"/>
      <c r="G179" s="351"/>
      <c r="H179" s="351"/>
      <c r="I179" s="351"/>
      <c r="J179" s="351"/>
    </row>
    <row r="180" spans="2:10" ht="20.100000000000001" customHeight="1" x14ac:dyDescent="0.25">
      <c r="B180" s="351"/>
      <c r="C180" s="351"/>
      <c r="D180" s="351"/>
      <c r="E180" s="351"/>
      <c r="F180" s="351"/>
      <c r="G180" s="351"/>
      <c r="H180" s="351"/>
      <c r="I180" s="351"/>
      <c r="J180" s="351"/>
    </row>
    <row r="181" spans="2:10" ht="20.100000000000001" customHeight="1" x14ac:dyDescent="0.25">
      <c r="B181" s="351"/>
      <c r="C181" s="351"/>
      <c r="D181" s="351"/>
      <c r="E181" s="351"/>
      <c r="F181" s="351"/>
      <c r="G181" s="351"/>
      <c r="H181" s="351"/>
      <c r="I181" s="351"/>
      <c r="J181" s="351"/>
    </row>
    <row r="182" spans="2:10" ht="20.100000000000001" customHeight="1" x14ac:dyDescent="0.25">
      <c r="B182" s="351"/>
      <c r="C182" s="351"/>
      <c r="D182" s="351"/>
      <c r="E182" s="351"/>
      <c r="F182" s="351"/>
      <c r="G182" s="351"/>
      <c r="H182" s="351"/>
      <c r="I182" s="351"/>
      <c r="J182" s="351"/>
    </row>
    <row r="183" spans="2:10" ht="20.100000000000001" customHeight="1" x14ac:dyDescent="0.25">
      <c r="B183" s="351"/>
      <c r="C183" s="351"/>
      <c r="D183" s="351"/>
      <c r="E183" s="351"/>
      <c r="F183" s="351"/>
      <c r="G183" s="351"/>
      <c r="H183" s="351"/>
      <c r="I183" s="351"/>
      <c r="J183" s="351"/>
    </row>
    <row r="184" spans="2:10" ht="20.100000000000001" customHeight="1" x14ac:dyDescent="0.25">
      <c r="B184" s="351"/>
      <c r="C184" s="351"/>
      <c r="D184" s="351"/>
      <c r="E184" s="351"/>
      <c r="F184" s="351"/>
      <c r="G184" s="351"/>
      <c r="H184" s="351"/>
      <c r="I184" s="351"/>
      <c r="J184" s="351"/>
    </row>
    <row r="185" spans="2:10" ht="20.100000000000001" customHeight="1" x14ac:dyDescent="0.25">
      <c r="B185" s="351"/>
      <c r="C185" s="351"/>
      <c r="D185" s="351"/>
      <c r="E185" s="351"/>
      <c r="F185" s="351"/>
      <c r="G185" s="351"/>
      <c r="H185" s="351"/>
      <c r="I185" s="351"/>
      <c r="J185" s="351"/>
    </row>
    <row r="186" spans="2:10" ht="20.100000000000001" customHeight="1" x14ac:dyDescent="0.25">
      <c r="B186" s="351"/>
      <c r="C186" s="351"/>
      <c r="D186" s="351"/>
      <c r="E186" s="351"/>
      <c r="F186" s="351"/>
      <c r="G186" s="351"/>
      <c r="H186" s="351"/>
      <c r="I186" s="351"/>
      <c r="J186" s="351"/>
    </row>
    <row r="187" spans="2:10" ht="20.100000000000001" customHeight="1" x14ac:dyDescent="0.25">
      <c r="B187" s="351"/>
      <c r="C187" s="351"/>
      <c r="D187" s="351"/>
      <c r="E187" s="351"/>
      <c r="F187" s="351"/>
      <c r="G187" s="351"/>
      <c r="H187" s="351"/>
      <c r="I187" s="351"/>
      <c r="J187" s="351"/>
    </row>
    <row r="188" spans="2:10" ht="20.100000000000001" customHeight="1" x14ac:dyDescent="0.25">
      <c r="B188" s="351"/>
      <c r="C188" s="351"/>
      <c r="D188" s="351"/>
      <c r="E188" s="351"/>
      <c r="F188" s="351"/>
      <c r="G188" s="351"/>
      <c r="H188" s="351"/>
      <c r="I188" s="351"/>
      <c r="J188" s="351"/>
    </row>
    <row r="189" spans="2:10" ht="20.100000000000001" customHeight="1" x14ac:dyDescent="0.25">
      <c r="B189" s="351"/>
      <c r="C189" s="351"/>
      <c r="D189" s="351"/>
      <c r="E189" s="351"/>
      <c r="F189" s="351"/>
      <c r="G189" s="351"/>
      <c r="H189" s="351"/>
      <c r="I189" s="351"/>
      <c r="J189" s="351"/>
    </row>
  </sheetData>
  <mergeCells count="188">
    <mergeCell ref="B188:J188"/>
    <mergeCell ref="B189:J189"/>
    <mergeCell ref="B184:J184"/>
    <mergeCell ref="B185:J185"/>
    <mergeCell ref="B186:J186"/>
    <mergeCell ref="B187:J187"/>
    <mergeCell ref="B175:J175"/>
    <mergeCell ref="B176:J176"/>
    <mergeCell ref="B177:J177"/>
    <mergeCell ref="B178:J178"/>
    <mergeCell ref="B179:J179"/>
    <mergeCell ref="B180:J180"/>
    <mergeCell ref="B182:J182"/>
    <mergeCell ref="B183:J183"/>
    <mergeCell ref="B168:J168"/>
    <mergeCell ref="B169:J169"/>
    <mergeCell ref="B170:J170"/>
    <mergeCell ref="B171:J171"/>
    <mergeCell ref="B172:J172"/>
    <mergeCell ref="B173:J173"/>
    <mergeCell ref="B174:J174"/>
    <mergeCell ref="B181:J181"/>
    <mergeCell ref="B159:J159"/>
    <mergeCell ref="B160:J160"/>
    <mergeCell ref="B161:J161"/>
    <mergeCell ref="B162:J162"/>
    <mergeCell ref="B163:J163"/>
    <mergeCell ref="B164:J164"/>
    <mergeCell ref="B166:J166"/>
    <mergeCell ref="B167:J167"/>
    <mergeCell ref="B152:J152"/>
    <mergeCell ref="B153:J153"/>
    <mergeCell ref="B154:J154"/>
    <mergeCell ref="B155:J155"/>
    <mergeCell ref="B156:J156"/>
    <mergeCell ref="B157:J157"/>
    <mergeCell ref="B158:J158"/>
    <mergeCell ref="B165:J165"/>
    <mergeCell ref="B143:J143"/>
    <mergeCell ref="B144:J144"/>
    <mergeCell ref="B145:J145"/>
    <mergeCell ref="B146:J146"/>
    <mergeCell ref="B147:J147"/>
    <mergeCell ref="B148:J148"/>
    <mergeCell ref="B133:J133"/>
    <mergeCell ref="B150:J150"/>
    <mergeCell ref="B151:J151"/>
    <mergeCell ref="B136:J136"/>
    <mergeCell ref="B137:J137"/>
    <mergeCell ref="B138:J138"/>
    <mergeCell ref="B139:J139"/>
    <mergeCell ref="B140:J140"/>
    <mergeCell ref="B141:J141"/>
    <mergeCell ref="B142:J142"/>
    <mergeCell ref="B149:J149"/>
    <mergeCell ref="B127:J127"/>
    <mergeCell ref="B128:J128"/>
    <mergeCell ref="B129:J129"/>
    <mergeCell ref="B130:J130"/>
    <mergeCell ref="B131:J131"/>
    <mergeCell ref="B132:J132"/>
    <mergeCell ref="B117:J117"/>
    <mergeCell ref="B134:J134"/>
    <mergeCell ref="B135:J135"/>
    <mergeCell ref="B120:J120"/>
    <mergeCell ref="B121:J121"/>
    <mergeCell ref="B122:J122"/>
    <mergeCell ref="B123:J123"/>
    <mergeCell ref="B124:J124"/>
    <mergeCell ref="B125:J125"/>
    <mergeCell ref="B126:J126"/>
    <mergeCell ref="B111:J111"/>
    <mergeCell ref="B112:J112"/>
    <mergeCell ref="B113:J113"/>
    <mergeCell ref="B114:J114"/>
    <mergeCell ref="B115:J115"/>
    <mergeCell ref="B116:J116"/>
    <mergeCell ref="B101:J101"/>
    <mergeCell ref="B118:J118"/>
    <mergeCell ref="B119:J119"/>
    <mergeCell ref="B104:J104"/>
    <mergeCell ref="B105:J105"/>
    <mergeCell ref="B106:J106"/>
    <mergeCell ref="B107:J107"/>
    <mergeCell ref="B108:J108"/>
    <mergeCell ref="B109:J109"/>
    <mergeCell ref="B110:J110"/>
    <mergeCell ref="B95:J95"/>
    <mergeCell ref="B96:J96"/>
    <mergeCell ref="B97:J97"/>
    <mergeCell ref="B98:J98"/>
    <mergeCell ref="B99:J99"/>
    <mergeCell ref="B100:J100"/>
    <mergeCell ref="B85:J85"/>
    <mergeCell ref="B102:J102"/>
    <mergeCell ref="B103:J103"/>
    <mergeCell ref="B88:J88"/>
    <mergeCell ref="B89:J89"/>
    <mergeCell ref="B90:J90"/>
    <mergeCell ref="B91:J91"/>
    <mergeCell ref="B92:J92"/>
    <mergeCell ref="B93:J93"/>
    <mergeCell ref="B94:J94"/>
    <mergeCell ref="B79:J79"/>
    <mergeCell ref="B80:J80"/>
    <mergeCell ref="B81:J81"/>
    <mergeCell ref="B82:J82"/>
    <mergeCell ref="B83:J83"/>
    <mergeCell ref="B84:J84"/>
    <mergeCell ref="B69:J69"/>
    <mergeCell ref="B86:J86"/>
    <mergeCell ref="B87:J87"/>
    <mergeCell ref="B72:J72"/>
    <mergeCell ref="B73:J73"/>
    <mergeCell ref="B74:J74"/>
    <mergeCell ref="B75:J75"/>
    <mergeCell ref="B76:J76"/>
    <mergeCell ref="B77:J77"/>
    <mergeCell ref="B78:J78"/>
    <mergeCell ref="B63:J63"/>
    <mergeCell ref="B64:J64"/>
    <mergeCell ref="B65:J65"/>
    <mergeCell ref="B66:J66"/>
    <mergeCell ref="B67:J67"/>
    <mergeCell ref="B68:J68"/>
    <mergeCell ref="B52:J52"/>
    <mergeCell ref="B70:J70"/>
    <mergeCell ref="B71:J71"/>
    <mergeCell ref="B56:J56"/>
    <mergeCell ref="B57:J57"/>
    <mergeCell ref="B58:J58"/>
    <mergeCell ref="B59:J59"/>
    <mergeCell ref="B60:J60"/>
    <mergeCell ref="B61:J61"/>
    <mergeCell ref="B62:J62"/>
    <mergeCell ref="B53:J53"/>
    <mergeCell ref="B54:J54"/>
    <mergeCell ref="B55:J55"/>
    <mergeCell ref="B47:J47"/>
    <mergeCell ref="B48:J48"/>
    <mergeCell ref="B49:J49"/>
    <mergeCell ref="B51:J51"/>
    <mergeCell ref="B50:J50"/>
    <mergeCell ref="B38:J38"/>
    <mergeCell ref="B37:J37"/>
    <mergeCell ref="B39:J39"/>
    <mergeCell ref="B40:J40"/>
    <mergeCell ref="B41:J41"/>
    <mergeCell ref="B42:J42"/>
    <mergeCell ref="B43:J43"/>
    <mergeCell ref="B46:J46"/>
    <mergeCell ref="B45:J45"/>
    <mergeCell ref="B30:J30"/>
    <mergeCell ref="B31:J31"/>
    <mergeCell ref="B32:J32"/>
    <mergeCell ref="B33:J33"/>
    <mergeCell ref="B34:J34"/>
    <mergeCell ref="B35:J35"/>
    <mergeCell ref="B36:J36"/>
    <mergeCell ref="B29:J29"/>
    <mergeCell ref="B44:J44"/>
    <mergeCell ref="B21:J21"/>
    <mergeCell ref="B22:J22"/>
    <mergeCell ref="B23:J23"/>
    <mergeCell ref="B24:J24"/>
    <mergeCell ref="B25:J25"/>
    <mergeCell ref="B10:J10"/>
    <mergeCell ref="B11:J11"/>
    <mergeCell ref="B28:J28"/>
    <mergeCell ref="B14:J14"/>
    <mergeCell ref="B15:J15"/>
    <mergeCell ref="B16:J16"/>
    <mergeCell ref="B17:J17"/>
    <mergeCell ref="B18:J18"/>
    <mergeCell ref="B19:J19"/>
    <mergeCell ref="B12:J12"/>
    <mergeCell ref="B13:J13"/>
    <mergeCell ref="B26:J26"/>
    <mergeCell ref="B27:J27"/>
    <mergeCell ref="C1:G1"/>
    <mergeCell ref="B3:J3"/>
    <mergeCell ref="B4:J4"/>
    <mergeCell ref="B5:J5"/>
    <mergeCell ref="B6:J6"/>
    <mergeCell ref="B7:J7"/>
    <mergeCell ref="B8:J8"/>
    <mergeCell ref="B9:J9"/>
    <mergeCell ref="B20:J20"/>
  </mergeCells>
  <phoneticPr fontId="0" type="noConversion"/>
  <pageMargins left="0.75" right="0.75" top="1" bottom="1" header="0.5" footer="0.5"/>
  <pageSetup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J59"/>
  <sheetViews>
    <sheetView zoomScale="75" workbookViewId="0">
      <selection activeCell="O20" sqref="O20"/>
    </sheetView>
  </sheetViews>
  <sheetFormatPr defaultRowHeight="12.75" x14ac:dyDescent="0.2"/>
  <cols>
    <col min="1" max="1" width="17.85546875" customWidth="1"/>
    <col min="2" max="8" width="13.140625" customWidth="1"/>
    <col min="9" max="9" width="2.28515625" customWidth="1"/>
    <col min="10" max="10" width="13.7109375" customWidth="1"/>
  </cols>
  <sheetData>
    <row r="1" spans="1:10" s="38" customFormat="1" ht="30.75" customHeight="1" x14ac:dyDescent="0.35">
      <c r="A1" s="38" t="s">
        <v>29</v>
      </c>
      <c r="J1" s="39" t="s">
        <v>0</v>
      </c>
    </row>
    <row r="2" spans="1:10" s="38" customFormat="1" ht="30.75" customHeight="1" x14ac:dyDescent="0.35">
      <c r="J2" s="39" t="s">
        <v>1</v>
      </c>
    </row>
    <row r="3" spans="1:10" ht="19.5" customHeight="1" x14ac:dyDescent="0.2">
      <c r="E3" s="35" t="s">
        <v>69</v>
      </c>
    </row>
    <row r="4" spans="1:10" ht="30.75" customHeight="1" x14ac:dyDescent="0.3">
      <c r="A4" s="36" t="s">
        <v>30</v>
      </c>
      <c r="B4" s="3"/>
      <c r="H4" s="167" t="s">
        <v>114</v>
      </c>
      <c r="I4" s="6"/>
      <c r="J4" s="6"/>
    </row>
    <row r="5" spans="1:10" ht="30.75" customHeight="1" x14ac:dyDescent="0.2">
      <c r="A5" s="34" t="s">
        <v>31</v>
      </c>
      <c r="B5" s="3"/>
      <c r="E5" s="1" t="s">
        <v>32</v>
      </c>
    </row>
    <row r="6" spans="1:10" ht="30.75" customHeight="1" x14ac:dyDescent="0.2">
      <c r="A6" s="37" t="s">
        <v>33</v>
      </c>
      <c r="B6" s="3"/>
      <c r="C6" s="3"/>
      <c r="D6" s="3"/>
    </row>
    <row r="7" spans="1:10" s="1" customFormat="1" ht="30.75" customHeight="1" x14ac:dyDescent="0.2">
      <c r="A7" s="37" t="s">
        <v>34</v>
      </c>
      <c r="E7" s="2"/>
      <c r="G7" s="2"/>
    </row>
    <row r="8" spans="1:10" ht="30.75" customHeight="1" x14ac:dyDescent="0.2">
      <c r="A8" s="37" t="s">
        <v>35</v>
      </c>
    </row>
    <row r="9" spans="1:10" ht="30.75" customHeight="1" x14ac:dyDescent="0.2">
      <c r="A9" s="36" t="s">
        <v>36</v>
      </c>
    </row>
    <row r="10" spans="1:10" ht="30.75" customHeight="1" x14ac:dyDescent="0.2">
      <c r="A10" s="34"/>
      <c r="E10" s="1" t="s">
        <v>37</v>
      </c>
      <c r="G10" s="31" t="s">
        <v>38</v>
      </c>
    </row>
    <row r="11" spans="1:10" ht="21" customHeight="1" x14ac:dyDescent="0.2">
      <c r="E11" s="1"/>
      <c r="G11" s="31"/>
    </row>
    <row r="12" spans="1:10" ht="21" customHeight="1" thickBot="1" x14ac:dyDescent="0.3">
      <c r="A12" s="27" t="s">
        <v>39</v>
      </c>
      <c r="B12" s="10"/>
      <c r="C12" s="10"/>
      <c r="D12" s="10"/>
      <c r="E12" s="10"/>
      <c r="F12" s="10"/>
      <c r="G12" s="10"/>
      <c r="H12" s="10"/>
      <c r="J12" s="28" t="s">
        <v>40</v>
      </c>
    </row>
    <row r="13" spans="1:10" ht="28.5" customHeight="1" thickBot="1" x14ac:dyDescent="0.25">
      <c r="A13" s="1" t="s">
        <v>41</v>
      </c>
      <c r="E13" s="150"/>
      <c r="F13" s="150"/>
      <c r="G13" s="150"/>
      <c r="H13" s="151" t="s">
        <v>42</v>
      </c>
      <c r="I13" s="150"/>
      <c r="J13" s="152"/>
    </row>
    <row r="14" spans="1:10" ht="28.5" customHeight="1" thickBot="1" x14ac:dyDescent="0.25">
      <c r="A14" s="1" t="s">
        <v>43</v>
      </c>
      <c r="E14" s="150"/>
      <c r="F14" s="150"/>
      <c r="G14" s="150"/>
      <c r="H14" s="151" t="s">
        <v>44</v>
      </c>
      <c r="I14" s="150"/>
      <c r="J14" s="153"/>
    </row>
    <row r="15" spans="1:10" ht="28.5" customHeight="1" thickBot="1" x14ac:dyDescent="0.25">
      <c r="E15" s="150"/>
      <c r="F15" s="150"/>
      <c r="G15" s="150"/>
      <c r="H15" s="151" t="s">
        <v>45</v>
      </c>
      <c r="I15" s="150"/>
      <c r="J15" s="154"/>
    </row>
    <row r="16" spans="1:10" ht="28.5" customHeight="1" thickTop="1" x14ac:dyDescent="0.2"/>
    <row r="17" spans="1:10" ht="12.75" customHeight="1" x14ac:dyDescent="0.2"/>
    <row r="18" spans="1:10" ht="26.25" customHeight="1" thickBot="1" x14ac:dyDescent="0.3">
      <c r="A18" s="29" t="s">
        <v>46</v>
      </c>
      <c r="B18" s="10"/>
      <c r="C18" s="10"/>
      <c r="D18" s="10"/>
      <c r="E18" s="10"/>
      <c r="F18" s="30" t="s">
        <v>47</v>
      </c>
      <c r="G18" s="10"/>
      <c r="H18" s="10"/>
    </row>
    <row r="19" spans="1:10" s="3" customFormat="1" ht="24" customHeight="1" x14ac:dyDescent="0.2">
      <c r="A19" s="3" t="s">
        <v>48</v>
      </c>
      <c r="B19" s="8"/>
      <c r="C19" s="8"/>
      <c r="D19" s="8"/>
      <c r="E19" s="8"/>
      <c r="F19" s="8"/>
      <c r="G19" s="8"/>
      <c r="H19" s="8"/>
      <c r="J19" s="26"/>
    </row>
    <row r="20" spans="1:10" s="3" customFormat="1" ht="24" customHeight="1" thickBot="1" x14ac:dyDescent="0.25">
      <c r="A20" s="3" t="s">
        <v>49</v>
      </c>
      <c r="B20" s="5"/>
      <c r="C20" s="5"/>
      <c r="D20" s="5"/>
      <c r="E20" s="5"/>
      <c r="F20" s="5"/>
      <c r="G20" s="5"/>
      <c r="H20" s="5"/>
      <c r="J20" s="10"/>
    </row>
    <row r="21" spans="1:10" s="3" customFormat="1" ht="24" customHeight="1" thickBot="1" x14ac:dyDescent="0.25">
      <c r="A21" s="3" t="s">
        <v>50</v>
      </c>
      <c r="B21" s="5"/>
      <c r="C21" s="5"/>
      <c r="D21" s="5"/>
      <c r="E21" s="5"/>
      <c r="F21" s="5"/>
      <c r="G21" s="5"/>
      <c r="H21" s="5"/>
      <c r="J21" s="9"/>
    </row>
    <row r="22" spans="1:10" s="3" customFormat="1" ht="24" customHeight="1" thickBot="1" x14ac:dyDescent="0.25">
      <c r="A22" s="3" t="s">
        <v>51</v>
      </c>
      <c r="B22" s="5"/>
      <c r="C22" s="5"/>
      <c r="D22" s="5"/>
      <c r="E22" s="5"/>
      <c r="F22" s="5"/>
      <c r="G22" s="5"/>
      <c r="H22" s="5"/>
      <c r="J22" s="9"/>
    </row>
    <row r="23" spans="1:10" s="3" customFormat="1" ht="24" customHeight="1" thickBot="1" x14ac:dyDescent="0.25">
      <c r="A23" s="3" t="s">
        <v>52</v>
      </c>
      <c r="B23" s="5"/>
      <c r="C23" s="5"/>
      <c r="D23" s="5"/>
      <c r="E23" s="5"/>
      <c r="F23" s="5"/>
      <c r="G23" s="5"/>
      <c r="H23" s="5"/>
      <c r="J23" s="9"/>
    </row>
    <row r="24" spans="1:10" s="3" customFormat="1" ht="24" customHeight="1" thickBot="1" x14ac:dyDescent="0.25">
      <c r="A24" s="3" t="s">
        <v>53</v>
      </c>
      <c r="B24" s="5"/>
      <c r="C24" s="5"/>
      <c r="D24" s="5"/>
      <c r="E24" s="5"/>
      <c r="F24" s="5"/>
      <c r="G24" s="5"/>
      <c r="H24" s="5"/>
      <c r="J24" s="9"/>
    </row>
    <row r="25" spans="1:10" s="3" customFormat="1" ht="24" customHeight="1" thickBot="1" x14ac:dyDescent="0.25">
      <c r="A25" s="3" t="s">
        <v>54</v>
      </c>
      <c r="B25" s="5"/>
      <c r="C25" s="5"/>
      <c r="D25" s="5"/>
      <c r="E25" s="5"/>
      <c r="F25" s="5"/>
      <c r="G25" s="5"/>
      <c r="H25" s="5"/>
      <c r="J25" s="9"/>
    </row>
    <row r="26" spans="1:10" s="3" customFormat="1" ht="24" customHeight="1" thickBot="1" x14ac:dyDescent="0.25">
      <c r="A26" s="3" t="s">
        <v>55</v>
      </c>
      <c r="B26" s="5"/>
      <c r="C26" s="5"/>
      <c r="D26" s="5"/>
      <c r="E26" s="5"/>
      <c r="F26" s="5"/>
      <c r="G26" s="5"/>
      <c r="H26" s="5"/>
      <c r="J26" s="9"/>
    </row>
    <row r="27" spans="1:10" s="3" customFormat="1" ht="24" customHeight="1" thickBot="1" x14ac:dyDescent="0.25">
      <c r="A27" s="3" t="s">
        <v>56</v>
      </c>
      <c r="B27" s="5"/>
      <c r="C27" s="5"/>
      <c r="D27" s="5"/>
      <c r="E27" s="5"/>
      <c r="F27" s="5"/>
      <c r="G27" s="5"/>
      <c r="H27" s="5"/>
      <c r="J27" s="9"/>
    </row>
    <row r="28" spans="1:10" s="3" customFormat="1" ht="24" customHeight="1" thickBot="1" x14ac:dyDescent="0.25">
      <c r="A28" s="3" t="s">
        <v>57</v>
      </c>
      <c r="B28" s="5"/>
      <c r="C28" s="5"/>
      <c r="D28" s="5"/>
      <c r="E28" s="5"/>
      <c r="F28" s="5"/>
      <c r="G28" s="5"/>
      <c r="H28" s="5"/>
      <c r="J28" s="9"/>
    </row>
    <row r="29" spans="1:10" s="3" customFormat="1" ht="24" customHeight="1" thickBot="1" x14ac:dyDescent="0.25">
      <c r="A29" s="3" t="s">
        <v>58</v>
      </c>
      <c r="B29" s="5"/>
      <c r="C29" s="5"/>
      <c r="D29" s="5"/>
      <c r="E29" s="5"/>
      <c r="F29" s="5"/>
      <c r="G29" s="5"/>
      <c r="H29" s="5"/>
      <c r="J29" s="9"/>
    </row>
    <row r="30" spans="1:10" s="3" customFormat="1" ht="24" customHeight="1" thickBot="1" x14ac:dyDescent="0.25">
      <c r="A30" s="3" t="s">
        <v>59</v>
      </c>
      <c r="B30" s="5"/>
      <c r="C30" s="5"/>
      <c r="D30" s="5"/>
      <c r="E30" s="32"/>
      <c r="F30" s="5"/>
      <c r="G30" s="5"/>
      <c r="H30" s="5"/>
      <c r="J30" s="9"/>
    </row>
    <row r="31" spans="1:10" s="3" customFormat="1" ht="30.75" customHeight="1" thickBot="1" x14ac:dyDescent="0.25">
      <c r="A31" s="13" t="s">
        <v>70</v>
      </c>
      <c r="E31" s="12"/>
      <c r="J31" s="9"/>
    </row>
    <row r="32" spans="1:10" ht="12" customHeight="1" x14ac:dyDescent="0.2">
      <c r="F32" s="3"/>
      <c r="G32" s="3"/>
      <c r="I32" s="3"/>
      <c r="J32" s="3"/>
    </row>
    <row r="33" spans="1:10" s="3" customFormat="1" ht="24" customHeight="1" thickBot="1" x14ac:dyDescent="0.3">
      <c r="A33" s="29" t="s">
        <v>60</v>
      </c>
      <c r="B33" s="10"/>
      <c r="C33" s="10"/>
      <c r="D33" s="10"/>
      <c r="E33" s="10"/>
      <c r="H33" s="26" t="s">
        <v>61</v>
      </c>
      <c r="J33" s="10"/>
    </row>
    <row r="34" spans="1:10" s="3" customFormat="1" ht="24" customHeight="1" x14ac:dyDescent="0.2">
      <c r="A34" s="3" t="s">
        <v>74</v>
      </c>
      <c r="B34" s="3" t="s">
        <v>75</v>
      </c>
      <c r="E34" s="3" t="s">
        <v>62</v>
      </c>
      <c r="H34" s="26" t="s">
        <v>63</v>
      </c>
    </row>
    <row r="35" spans="1:10" s="3" customFormat="1" ht="24" customHeight="1" thickBot="1" x14ac:dyDescent="0.25">
      <c r="C35" s="26"/>
      <c r="D35" s="26"/>
      <c r="E35" s="10"/>
      <c r="H35" s="26"/>
      <c r="J35" s="10"/>
    </row>
    <row r="36" spans="1:10" s="3" customFormat="1" ht="24" customHeight="1" x14ac:dyDescent="0.2">
      <c r="C36" s="26"/>
      <c r="D36" s="26"/>
      <c r="E36" s="25"/>
    </row>
    <row r="37" spans="1:10" s="3" customFormat="1" ht="24" customHeight="1" thickBot="1" x14ac:dyDescent="0.25">
      <c r="C37" s="26"/>
      <c r="D37" s="26"/>
      <c r="E37" s="10"/>
      <c r="H37" s="26"/>
      <c r="J37" s="10"/>
    </row>
    <row r="38" spans="1:10" s="3" customFormat="1" ht="24" customHeight="1" x14ac:dyDescent="0.2">
      <c r="D38" s="26" t="s">
        <v>64</v>
      </c>
      <c r="H38" s="26" t="s">
        <v>65</v>
      </c>
    </row>
    <row r="39" spans="1:10" s="3" customFormat="1" ht="17.25" customHeight="1" x14ac:dyDescent="0.2">
      <c r="C39" s="26"/>
      <c r="H39" s="26"/>
    </row>
    <row r="40" spans="1:10" s="3" customFormat="1" ht="21" customHeight="1" x14ac:dyDescent="0.2"/>
    <row r="41" spans="1:10" s="3" customFormat="1" ht="21" customHeight="1" x14ac:dyDescent="0.2"/>
    <row r="42" spans="1:10" s="3" customFormat="1" ht="21" customHeight="1" x14ac:dyDescent="0.2"/>
    <row r="43" spans="1:10" s="3" customFormat="1" ht="21" customHeight="1" x14ac:dyDescent="0.2"/>
    <row r="44" spans="1:10" s="3" customFormat="1" ht="21" customHeight="1" x14ac:dyDescent="0.2"/>
    <row r="45" spans="1:10" s="3" customFormat="1" ht="21" customHeight="1" x14ac:dyDescent="0.2"/>
    <row r="46" spans="1:10" s="3" customFormat="1" ht="21" customHeight="1" x14ac:dyDescent="0.2"/>
    <row r="47" spans="1:10" s="3" customFormat="1" ht="21" customHeight="1" x14ac:dyDescent="0.2"/>
    <row r="48" spans="1:10" s="1" customFormat="1" ht="21" customHeight="1" x14ac:dyDescent="0.2">
      <c r="A48" s="1" t="s">
        <v>22</v>
      </c>
      <c r="C48" s="2"/>
      <c r="E48" s="4" t="s">
        <v>66</v>
      </c>
      <c r="J48" s="2" t="s">
        <v>24</v>
      </c>
    </row>
    <row r="49" spans="1:10" s="1" customFormat="1" ht="21" customHeight="1" x14ac:dyDescent="0.2">
      <c r="A49" s="1" t="s">
        <v>25</v>
      </c>
      <c r="C49" s="4"/>
      <c r="E49" s="4" t="s">
        <v>67</v>
      </c>
      <c r="J49" s="2" t="s">
        <v>27</v>
      </c>
    </row>
    <row r="50" spans="1:10" s="1" customFormat="1" ht="21" customHeight="1" x14ac:dyDescent="0.2">
      <c r="C50" s="4"/>
      <c r="D50" s="4"/>
      <c r="G50" s="2"/>
    </row>
    <row r="51" spans="1:10" s="1" customFormat="1" ht="21" customHeight="1" x14ac:dyDescent="0.2">
      <c r="A51" s="7"/>
      <c r="B51" s="7"/>
      <c r="C51" s="4"/>
    </row>
    <row r="52" spans="1:10" s="1" customFormat="1" ht="21" customHeight="1" x14ac:dyDescent="0.2">
      <c r="C52" s="2"/>
      <c r="F52" s="2"/>
    </row>
    <row r="53" spans="1:10" s="1" customFormat="1" ht="12" customHeight="1" x14ac:dyDescent="0.2">
      <c r="E53" s="24" t="s">
        <v>68</v>
      </c>
    </row>
    <row r="54" spans="1:10" s="1" customFormat="1" ht="21" customHeight="1" x14ac:dyDescent="0.2"/>
    <row r="55" spans="1:10" s="1" customFormat="1" ht="21" customHeight="1" x14ac:dyDescent="0.2"/>
    <row r="56" spans="1:10" ht="21" customHeight="1" x14ac:dyDescent="0.2"/>
    <row r="57" spans="1:10" ht="21" customHeight="1" x14ac:dyDescent="0.2"/>
    <row r="58" spans="1:10" ht="21" customHeight="1" x14ac:dyDescent="0.2"/>
    <row r="59" spans="1:10" ht="21" customHeight="1" x14ac:dyDescent="0.2"/>
  </sheetData>
  <phoneticPr fontId="0" type="noConversion"/>
  <printOptions verticalCentered="1"/>
  <pageMargins left="0.7" right="0.26" top="0.5" bottom="0.53" header="0.5" footer="0.5"/>
  <pageSetup paperSize="5" scale="72" orientation="portrait" horizontalDpi="4294967292" r:id="rId1"/>
  <headerFooter alignWithMargins="0">
    <oddFooter xml:space="preserve">&amp;L&amp;"Arial,Italic"&amp;9          &amp;RB/O 9-2004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JE</vt:lpstr>
      <vt:lpstr>JE Overflow 1</vt:lpstr>
      <vt:lpstr>JE Overflow 2</vt:lpstr>
      <vt:lpstr>VP</vt:lpstr>
      <vt:lpstr>TM&amp;E-1</vt:lpstr>
      <vt:lpstr>TM&amp;E-2</vt:lpstr>
      <vt:lpstr>Travel policy</vt:lpstr>
      <vt:lpstr>FAQ</vt:lpstr>
      <vt:lpstr>F-T,E &amp; A</vt:lpstr>
      <vt:lpstr>SLRF</vt:lpstr>
      <vt:lpstr>JE!Print_Area</vt:lpstr>
      <vt:lpstr>'JE Overflow 1'!Print_Area</vt:lpstr>
      <vt:lpstr>'JE Overflow 2'!Print_Area</vt:lpstr>
      <vt:lpstr>SLRF!Print_Area</vt:lpstr>
      <vt:lpstr>'TM&amp;E-1'!Print_Area</vt:lpstr>
      <vt:lpstr>VP!Print_Area</vt:lpstr>
      <vt:lpstr>FAQ!Print_Titles</vt:lpstr>
      <vt:lpstr>'Travel policy'!Print_Titles</vt:lpstr>
    </vt:vector>
  </TitlesOfParts>
  <Company>Whitman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Froese</dc:creator>
  <cp:lastModifiedBy>Juli Salinas</cp:lastModifiedBy>
  <cp:lastPrinted>2014-07-22T17:38:40Z</cp:lastPrinted>
  <dcterms:created xsi:type="dcterms:W3CDTF">1998-05-20T17:45:57Z</dcterms:created>
  <dcterms:modified xsi:type="dcterms:W3CDTF">2022-03-18T21:25:04Z</dcterms:modified>
</cp:coreProperties>
</file>